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<sst xmlns="http://schemas.openxmlformats.org/spreadsheetml/2006/main" count="3505" uniqueCount="1015">
  <si>
    <t>DLF</t>
  </si>
  <si>
    <t>HDIL</t>
  </si>
  <si>
    <t>SRTRANSFIN</t>
  </si>
  <si>
    <t>BATAINDIA</t>
  </si>
  <si>
    <t>IRB</t>
  </si>
  <si>
    <t>INDUSINDBK</t>
  </si>
  <si>
    <t>AUROPHARMA</t>
  </si>
  <si>
    <t>HEROMOTOCO</t>
  </si>
  <si>
    <t>MONTH</t>
  </si>
  <si>
    <t>PROFIT</t>
  </si>
  <si>
    <t>ACCURACY IN %</t>
  </si>
  <si>
    <t>DATE</t>
  </si>
  <si>
    <t>SCRIP NAME</t>
  </si>
  <si>
    <t>LONG/SHORT</t>
  </si>
  <si>
    <t>ENTRY PRICE</t>
  </si>
  <si>
    <t>PROFIT/ LOSS</t>
  </si>
  <si>
    <t>LONG</t>
  </si>
  <si>
    <t>SHORT</t>
  </si>
  <si>
    <t>TOTAL POINTS</t>
  </si>
  <si>
    <t>TCS</t>
  </si>
  <si>
    <t>BPCL</t>
  </si>
  <si>
    <t>JUSTDIAL</t>
  </si>
  <si>
    <t>KOTAKBANK</t>
  </si>
  <si>
    <t>MONTH WISE PROFIT AND LOSS CHART 2015</t>
  </si>
  <si>
    <t>MONTH WISE ACCURACY CHART 2015</t>
  </si>
  <si>
    <t>UPL</t>
  </si>
  <si>
    <t>STOCK FUTURE TIPS PERFORMANCE</t>
  </si>
  <si>
    <t>IBULHSGFIN</t>
  </si>
  <si>
    <t>BHARATFORG</t>
  </si>
  <si>
    <t>JETAIRWAYS</t>
  </si>
  <si>
    <t>BANKBARODA</t>
  </si>
  <si>
    <t>P/L  %AGE</t>
  </si>
  <si>
    <t>BIOCON</t>
  </si>
  <si>
    <t>KSCL</t>
  </si>
  <si>
    <t>01.07.2016</t>
  </si>
  <si>
    <t>04.07.2016</t>
  </si>
  <si>
    <t>05.07.2016</t>
  </si>
  <si>
    <t>07.07.2016</t>
  </si>
  <si>
    <t>08.07.2016</t>
  </si>
  <si>
    <t>11.07.2016</t>
  </si>
  <si>
    <t>12.07.2016</t>
  </si>
  <si>
    <t>13.07.2016</t>
  </si>
  <si>
    <t>14.07.2016</t>
  </si>
  <si>
    <t>15.07.2016</t>
  </si>
  <si>
    <t>18.07.2016</t>
  </si>
  <si>
    <t>19.07.2016</t>
  </si>
  <si>
    <t>20.07.2016</t>
  </si>
  <si>
    <t>21.07.2016</t>
  </si>
  <si>
    <t>22.07.2016</t>
  </si>
  <si>
    <t>GODREJCP</t>
  </si>
  <si>
    <t>25.07.2016</t>
  </si>
  <si>
    <t>26.07.2016</t>
  </si>
  <si>
    <t>IDBI</t>
  </si>
  <si>
    <t>27.07.2016</t>
  </si>
  <si>
    <t>28.07.2016</t>
  </si>
  <si>
    <t>29.07.2016</t>
  </si>
  <si>
    <t>01.08.2016</t>
  </si>
  <si>
    <t>BEML</t>
  </si>
  <si>
    <t>02.08.2016</t>
  </si>
  <si>
    <t>03.08.2016</t>
  </si>
  <si>
    <t>ASIANPAIN</t>
  </si>
  <si>
    <t>04.08.2016</t>
  </si>
  <si>
    <t>AMARAJABAT</t>
  </si>
  <si>
    <t>TOTAL PROFIT</t>
  </si>
  <si>
    <t>LOT SIZE</t>
  </si>
  <si>
    <t>08.08.2016</t>
  </si>
  <si>
    <t>ONGC</t>
  </si>
  <si>
    <t>05.08.2016</t>
  </si>
  <si>
    <t>HEXAWARE</t>
  </si>
  <si>
    <t>09.08.2016</t>
  </si>
  <si>
    <t>GLENMARK</t>
  </si>
  <si>
    <t xml:space="preserve">TARGET </t>
  </si>
  <si>
    <t xml:space="preserve">AMOUNT  </t>
  </si>
  <si>
    <t>10.08.2016</t>
  </si>
  <si>
    <t>11.08.2016</t>
  </si>
  <si>
    <t>12.08.2016</t>
  </si>
  <si>
    <t>SRF</t>
  </si>
  <si>
    <t>16.08.2016</t>
  </si>
  <si>
    <t>PNB</t>
  </si>
  <si>
    <t>TATAMOTORS</t>
  </si>
  <si>
    <t>17.08.2016</t>
  </si>
  <si>
    <t>18.08.2016</t>
  </si>
  <si>
    <t>ABIRLANUVO</t>
  </si>
  <si>
    <t>TOTAL PROFIT RS.</t>
  </si>
  <si>
    <t>19.08.2016</t>
  </si>
  <si>
    <t>22.08.2016</t>
  </si>
  <si>
    <t>HCLTECH</t>
  </si>
  <si>
    <t>23.08.2016</t>
  </si>
  <si>
    <t>24.08.2016</t>
  </si>
  <si>
    <t>25.08.2016</t>
  </si>
  <si>
    <t>YESBANK</t>
  </si>
  <si>
    <t>26.08.2016</t>
  </si>
  <si>
    <t>MARUTI</t>
  </si>
  <si>
    <t>29.08.2016</t>
  </si>
  <si>
    <t>30.08.2016</t>
  </si>
  <si>
    <t>31.08.2016</t>
  </si>
  <si>
    <t>01.09.2016</t>
  </si>
  <si>
    <t>VEDL</t>
  </si>
  <si>
    <t>02.09.2016</t>
  </si>
  <si>
    <t>AXISBANK</t>
  </si>
  <si>
    <t>06.09.2016</t>
  </si>
  <si>
    <t>LICHSGFIN</t>
  </si>
  <si>
    <t>07.09.2016</t>
  </si>
  <si>
    <t>GAIL</t>
  </si>
  <si>
    <t>08.09.2016</t>
  </si>
  <si>
    <t>ALBK</t>
  </si>
  <si>
    <t>09.09.2016</t>
  </si>
  <si>
    <t>12.09.2016</t>
  </si>
  <si>
    <t>14.09.2016</t>
  </si>
  <si>
    <t>30.06.2016</t>
  </si>
  <si>
    <t>COLPAL</t>
  </si>
  <si>
    <t>29.06.2016</t>
  </si>
  <si>
    <t>28.06.2016</t>
  </si>
  <si>
    <t>ARVIND</t>
  </si>
  <si>
    <t>27.06.2016</t>
  </si>
  <si>
    <t>24.06.2016</t>
  </si>
  <si>
    <t>23.06.2016</t>
  </si>
  <si>
    <t>22.06.2016</t>
  </si>
  <si>
    <t>21.06.2016</t>
  </si>
  <si>
    <t>20.06.2016</t>
  </si>
  <si>
    <t>17.06.2016</t>
  </si>
  <si>
    <t>HINDPETRO</t>
  </si>
  <si>
    <t>16.06.2016</t>
  </si>
  <si>
    <t>15.06.2016</t>
  </si>
  <si>
    <t>14.06.2016</t>
  </si>
  <si>
    <t>13.06.2016</t>
  </si>
  <si>
    <t>10.06.2016</t>
  </si>
  <si>
    <t>UBL</t>
  </si>
  <si>
    <t>09.06.2016</t>
  </si>
  <si>
    <t>07.06.2016</t>
  </si>
  <si>
    <t>02.06.2016</t>
  </si>
  <si>
    <t>ASHOKLEY</t>
  </si>
  <si>
    <t>01.06.2016</t>
  </si>
  <si>
    <t>31.05.2016</t>
  </si>
  <si>
    <t>26.05.2016</t>
  </si>
  <si>
    <t>IRB (30 JUNE2016)</t>
  </si>
  <si>
    <t>BHARATFORG (30 JUNE 2016)</t>
  </si>
  <si>
    <t>24.05.2016</t>
  </si>
  <si>
    <t>18.05.2016</t>
  </si>
  <si>
    <t>17.05.2016</t>
  </si>
  <si>
    <t>16.05.2016</t>
  </si>
  <si>
    <t>CENTURYTEX</t>
  </si>
  <si>
    <t>12.05.2016</t>
  </si>
  <si>
    <t>11.05.2016</t>
  </si>
  <si>
    <t>BAJAJ-AUTO</t>
  </si>
  <si>
    <t>HAVELLS</t>
  </si>
  <si>
    <t>05.05.2016</t>
  </si>
  <si>
    <t>03.05.2016</t>
  </si>
  <si>
    <t>02.05.2016</t>
  </si>
  <si>
    <t>29.04.2016</t>
  </si>
  <si>
    <t>28.04.2016</t>
  </si>
  <si>
    <t>DLF(26MAY2016)</t>
  </si>
  <si>
    <t>25.04.2016</t>
  </si>
  <si>
    <t>22.04.2016</t>
  </si>
  <si>
    <t>21.04.2016</t>
  </si>
  <si>
    <t>20.04.2016</t>
  </si>
  <si>
    <t>13.04.2016</t>
  </si>
  <si>
    <t>12.04.2016</t>
  </si>
  <si>
    <t>11.04.2016</t>
  </si>
  <si>
    <t>ACC</t>
  </si>
  <si>
    <t>08.04.2016</t>
  </si>
  <si>
    <t>07.04.2016</t>
  </si>
  <si>
    <t>DIVISLAB</t>
  </si>
  <si>
    <t>06.04.2016</t>
  </si>
  <si>
    <t>31.03.2016</t>
  </si>
  <si>
    <t>TATASTEEL</t>
  </si>
  <si>
    <t>30.03.2016</t>
  </si>
  <si>
    <t>ASIANPAINT</t>
  </si>
  <si>
    <t>29.03.2016</t>
  </si>
  <si>
    <t>28.03.2016</t>
  </si>
  <si>
    <t>23.03.2016</t>
  </si>
  <si>
    <t>22.03.2016</t>
  </si>
  <si>
    <t>WOCKPHARMA</t>
  </si>
  <si>
    <t>21.03.2016</t>
  </si>
  <si>
    <t>18.03.2016</t>
  </si>
  <si>
    <t>17.03.2016</t>
  </si>
  <si>
    <t>16.03.2016</t>
  </si>
  <si>
    <t>15.03.2016</t>
  </si>
  <si>
    <t>SKSMICRO</t>
  </si>
  <si>
    <t>14.03.2016</t>
  </si>
  <si>
    <t>11.03.2016</t>
  </si>
  <si>
    <t>SUNPHARMA</t>
  </si>
  <si>
    <t>10.03.2016</t>
  </si>
  <si>
    <t>09.03.2016</t>
  </si>
  <si>
    <t>08.03.2016</t>
  </si>
  <si>
    <t>04.03.2016</t>
  </si>
  <si>
    <t>03.03.2016</t>
  </si>
  <si>
    <t>02.03.2016</t>
  </si>
  <si>
    <t>01.03.2016</t>
  </si>
  <si>
    <t>29.02.2016</t>
  </si>
  <si>
    <t>26.02.2016</t>
  </si>
  <si>
    <t>25.02.2016</t>
  </si>
  <si>
    <t>24.02.2016</t>
  </si>
  <si>
    <t>23.02.2016</t>
  </si>
  <si>
    <t>22.02.2016</t>
  </si>
  <si>
    <t>19.02.2016</t>
  </si>
  <si>
    <t>18.02.2016</t>
  </si>
  <si>
    <t>17.02.2016</t>
  </si>
  <si>
    <t>16.02.2016</t>
  </si>
  <si>
    <t>15.02.2016</t>
  </si>
  <si>
    <t>12.02.2016</t>
  </si>
  <si>
    <t>ICICIBANK</t>
  </si>
  <si>
    <t>SBIN</t>
  </si>
  <si>
    <t>11.02.2016</t>
  </si>
  <si>
    <t>10.02.2016</t>
  </si>
  <si>
    <t>09.02.2016</t>
  </si>
  <si>
    <t>08.02.2016</t>
  </si>
  <si>
    <t>05.02.2016</t>
  </si>
  <si>
    <t>04.02.2016</t>
  </si>
  <si>
    <t>03.02.2016</t>
  </si>
  <si>
    <t>02.02.2016</t>
  </si>
  <si>
    <t>01.02.2016</t>
  </si>
  <si>
    <t>29.01.2016</t>
  </si>
  <si>
    <t>28.01.2016</t>
  </si>
  <si>
    <t>27.01.2016</t>
  </si>
  <si>
    <t>25.01.2016</t>
  </si>
  <si>
    <t>22.01.2016</t>
  </si>
  <si>
    <t>21.01.2016</t>
  </si>
  <si>
    <t>20.01.2016</t>
  </si>
  <si>
    <t>19.01.2016</t>
  </si>
  <si>
    <t>18.01.2016</t>
  </si>
  <si>
    <t>15.01.2016</t>
  </si>
  <si>
    <t>14.01.2016</t>
  </si>
  <si>
    <t>13.01.2016</t>
  </si>
  <si>
    <t>12.01.2016</t>
  </si>
  <si>
    <t>11.01.2016</t>
  </si>
  <si>
    <t>08.01.2016</t>
  </si>
  <si>
    <t>07.01.2016</t>
  </si>
  <si>
    <t>06.01.2016</t>
  </si>
  <si>
    <t>TVSMOTOR</t>
  </si>
  <si>
    <t>05.01.2016</t>
  </si>
  <si>
    <t>04.01.2016</t>
  </si>
  <si>
    <t>01.01.2016</t>
  </si>
  <si>
    <t>15.09.2016</t>
  </si>
  <si>
    <t>16.09.2016</t>
  </si>
  <si>
    <t>19.09.2016</t>
  </si>
  <si>
    <t>20.09.2016</t>
  </si>
  <si>
    <t>21.09.2016</t>
  </si>
  <si>
    <t>JUBLFOOD</t>
  </si>
  <si>
    <t>22.09.2016</t>
  </si>
  <si>
    <t>23.09.2016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</si>
  <si>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</si>
  <si>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</si>
  <si>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</si>
  <si>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</si>
  <si>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</si>
  <si>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</si>
  <si>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</si>
  <si>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</si>
  <si>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</si>
  <si>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</si>
  <si>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</si>
  <si>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</si>
  <si>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31.12.2015</t>
  </si>
  <si>
    <t>30.12.2015</t>
  </si>
  <si>
    <t>29.12.2015</t>
  </si>
  <si>
    <t>IGL</t>
  </si>
  <si>
    <t>28.12.2015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</si>
  <si>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</si>
  <si>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</si>
  <si>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</si>
  <si>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</si>
  <si>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</si>
  <si>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</si>
  <si>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</si>
  <si>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BHARATFORGE</t>
  </si>
  <si>
    <t>15.12.2015</t>
  </si>
  <si>
    <t>14.12.2015</t>
  </si>
  <si>
    <t>11.12.2015</t>
  </si>
  <si>
    <t>10.12.2015</t>
  </si>
  <si>
    <t>09.12.2015</t>
  </si>
  <si>
    <t>08.12.2015</t>
  </si>
  <si>
    <t>VOLTAS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</si>
  <si>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</si>
  <si>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</si>
  <si>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</si>
  <si>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</si>
  <si>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</si>
  <si>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</si>
  <si>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</si>
  <si>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</si>
  <si>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24.11.2015</t>
  </si>
  <si>
    <t>LT</t>
  </si>
  <si>
    <t>23.11.2015</t>
  </si>
  <si>
    <t>20.11.2015</t>
  </si>
  <si>
    <t>19.11.2015</t>
  </si>
  <si>
    <t>18.11.2015</t>
  </si>
  <si>
    <t>AJANTPHARM</t>
  </si>
  <si>
    <t>17.11.2015</t>
  </si>
  <si>
    <t>16.11.2015</t>
  </si>
  <si>
    <t>13.11.2015</t>
  </si>
  <si>
    <t>11.11.2015</t>
  </si>
  <si>
    <t>10.11.2015</t>
  </si>
  <si>
    <t>09.11.2015</t>
  </si>
  <si>
    <t>06.11.2015</t>
  </si>
  <si>
    <t>05.11.2015</t>
  </si>
  <si>
    <t>04.11.2015</t>
  </si>
  <si>
    <t>03.11.2015</t>
  </si>
  <si>
    <t>02.11.2015</t>
  </si>
  <si>
    <t>30.10.2015</t>
  </si>
  <si>
    <t>29.10.2015</t>
  </si>
  <si>
    <t>28.10.2015</t>
  </si>
  <si>
    <t>27.10.2015</t>
  </si>
  <si>
    <t>26.10.2015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</si>
  <si>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</si>
  <si>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</si>
  <si>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</si>
  <si>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</si>
  <si>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</si>
  <si>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</si>
  <si>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</si>
  <si>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</si>
  <si>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</si>
  <si>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</si>
  <si>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</si>
  <si>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</si>
  <si>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</si>
  <si>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</si>
  <si>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</si>
  <si>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</si>
  <si>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</si>
  <si>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</si>
  <si>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</si>
  <si>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</si>
  <si>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</si>
  <si>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</si>
  <si>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</si>
  <si>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</si>
  <si>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</si>
  <si>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</si>
  <si>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CIPLA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</si>
  <si>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</si>
  <si>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</si>
  <si>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</si>
  <si>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</si>
  <si>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</si>
  <si>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</si>
  <si>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</si>
  <si>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</si>
  <si>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</si>
  <si>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</si>
  <si>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</si>
  <si>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</si>
  <si>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</si>
  <si>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</si>
  <si>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</si>
  <si>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</si>
  <si>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</si>
  <si>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</si>
  <si>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</si>
  <si>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</si>
  <si>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</si>
  <si>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</si>
  <si>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</si>
  <si>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</si>
  <si>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</si>
  <si>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</si>
  <si>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</si>
  <si>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</si>
  <si>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</si>
  <si>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</si>
  <si>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</si>
  <si>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</si>
  <si>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</si>
  <si>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</si>
  <si>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</si>
  <si>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</si>
  <si>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DHFL</t>
  </si>
  <si>
    <t>24.07.2015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</si>
  <si>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</si>
  <si>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</si>
  <si>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</si>
  <si>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</si>
  <si>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</si>
  <si>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</si>
  <si>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</si>
  <si>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</si>
  <si>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</si>
  <si>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13.07.2015</t>
  </si>
  <si>
    <t>UNIONBANK</t>
  </si>
  <si>
    <t>10.07.2015</t>
  </si>
  <si>
    <t>09.07.2015</t>
  </si>
  <si>
    <t>08.07.2015</t>
  </si>
  <si>
    <t>07.07.2015</t>
  </si>
  <si>
    <t>06.07.2015</t>
  </si>
  <si>
    <t>03.07.2015</t>
  </si>
  <si>
    <t>02.07.2015</t>
  </si>
  <si>
    <t>INFY</t>
  </si>
  <si>
    <t>01.07.2015</t>
  </si>
  <si>
    <t>30.06.2015</t>
  </si>
  <si>
    <t>29.06.2015</t>
  </si>
  <si>
    <t>26.06.2015</t>
  </si>
  <si>
    <t>25.06.2015</t>
  </si>
  <si>
    <t>24.06.2015</t>
  </si>
  <si>
    <t>23.06.2015</t>
  </si>
  <si>
    <t>22.06.2015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</si>
  <si>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</si>
  <si>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</si>
  <si>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</si>
  <si>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</si>
  <si>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</si>
  <si>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</si>
  <si>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</si>
  <si>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</si>
  <si>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</si>
  <si>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</si>
  <si>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</si>
  <si>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</si>
  <si>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</si>
  <si>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</si>
  <si>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</si>
  <si>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</si>
  <si>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COALINDIA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</si>
  <si>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</si>
  <si>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</si>
  <si>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</si>
  <si>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</si>
  <si>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</si>
  <si>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</si>
  <si>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</si>
  <si>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</si>
  <si>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</si>
  <si>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</si>
  <si>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</si>
  <si>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</si>
  <si>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</si>
  <si>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</si>
  <si>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</si>
  <si>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</si>
  <si>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</si>
  <si>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</si>
  <si>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</si>
  <si>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</si>
  <si>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30.04.2015</t>
  </si>
  <si>
    <t>29.04.2015</t>
  </si>
  <si>
    <t>28.04.2015</t>
  </si>
  <si>
    <t>27.04.2015</t>
  </si>
  <si>
    <t>24.04.2015</t>
  </si>
  <si>
    <t>23.04.2015</t>
  </si>
  <si>
    <t>22.04.2015</t>
  </si>
  <si>
    <t>SSLT</t>
  </si>
  <si>
    <t>21.04.2015</t>
  </si>
  <si>
    <t>20.04.2015</t>
  </si>
  <si>
    <t>17.04.2015</t>
  </si>
  <si>
    <t>16.04.2015</t>
  </si>
  <si>
    <t>15.04.2015</t>
  </si>
  <si>
    <t>ANDHRABANK</t>
  </si>
  <si>
    <t>14.04.2015</t>
  </si>
  <si>
    <t>RELIANCE</t>
  </si>
  <si>
    <t>10.04.2015</t>
  </si>
  <si>
    <t>09.04.2015</t>
  </si>
  <si>
    <t>08.04.2015</t>
  </si>
  <si>
    <t>07.04.2015</t>
  </si>
  <si>
    <t>06.04.2015</t>
  </si>
  <si>
    <t>01.04.2015</t>
  </si>
  <si>
    <t>31.03.2015</t>
  </si>
  <si>
    <t>30.03.205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</si>
  <si>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</si>
  <si>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</si>
  <si>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</si>
  <si>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</si>
  <si>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</si>
  <si>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</si>
  <si>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</si>
  <si>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</si>
  <si>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</si>
  <si>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</si>
  <si>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</si>
  <si>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</si>
  <si>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</si>
  <si>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</si>
  <si>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</si>
  <si>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</si>
  <si>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</si>
  <si>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</si>
  <si>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</si>
  <si>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28.02.2014</t>
  </si>
  <si>
    <t>27.02.2015</t>
  </si>
  <si>
    <t>26.02.2015</t>
  </si>
  <si>
    <t>AUROPHARMA (26MARCH2015)</t>
  </si>
  <si>
    <t>25.02.2015</t>
  </si>
  <si>
    <t>24.02.2015</t>
  </si>
  <si>
    <t>23.02.2015</t>
  </si>
  <si>
    <t>20.02.2015</t>
  </si>
  <si>
    <t>19.02.2015</t>
  </si>
  <si>
    <t>18.02.2015</t>
  </si>
  <si>
    <t>JU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</si>
  <si>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</si>
  <si>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</si>
  <si>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</si>
  <si>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</si>
  <si>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</si>
  <si>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</si>
  <si>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</si>
  <si>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</si>
  <si>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03.02.2015</t>
  </si>
  <si>
    <t>02.02.2015</t>
  </si>
  <si>
    <t>30.01.2015</t>
  </si>
  <si>
    <t>29.01.2015</t>
  </si>
  <si>
    <t>28.01.2015</t>
  </si>
  <si>
    <t>27.01.2015</t>
  </si>
  <si>
    <t>23.01.2015</t>
  </si>
  <si>
    <t>22.01.2015</t>
  </si>
  <si>
    <t>21.01.2015</t>
  </si>
  <si>
    <t>20.01.2015</t>
  </si>
  <si>
    <t>19.01.2015</t>
  </si>
  <si>
    <t>16.01.2015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</si>
  <si>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</si>
  <si>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</si>
  <si>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</si>
  <si>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</si>
  <si>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</si>
  <si>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</si>
  <si>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</si>
  <si>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</si>
  <si>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</si>
  <si>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</si>
  <si>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</si>
  <si>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26.09.2016</t>
  </si>
  <si>
    <t>27.09.2016</t>
  </si>
  <si>
    <t>28.09.2016</t>
  </si>
  <si>
    <t>29.09.2016</t>
  </si>
  <si>
    <t>30.09.2016</t>
  </si>
  <si>
    <t>03.10.2016</t>
  </si>
  <si>
    <t>04.10.2016</t>
  </si>
  <si>
    <t>05.10.2016</t>
  </si>
  <si>
    <t>06.10.2016</t>
  </si>
  <si>
    <t>07.10.2016</t>
  </si>
  <si>
    <t>10.10.2016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</si>
  <si>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</si>
  <si>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</si>
  <si>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</si>
  <si>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</si>
  <si>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</si>
  <si>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</si>
  <si>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</si>
  <si>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24.10.2016</t>
  </si>
  <si>
    <t>25.10.2016</t>
  </si>
  <si>
    <t>26.10.2016</t>
  </si>
  <si>
    <t>27.10.2016</t>
  </si>
  <si>
    <t>28.10.2016</t>
  </si>
  <si>
    <t>30.10.2016</t>
  </si>
  <si>
    <t>01.11.2016</t>
  </si>
  <si>
    <t>02.11.2016</t>
  </si>
  <si>
    <t>08.11.2016</t>
  </si>
  <si>
    <t>07.11.2016</t>
  </si>
  <si>
    <t>04.11.2016</t>
  </si>
  <si>
    <t>03.11.2016</t>
  </si>
  <si>
    <t>09.11.2016</t>
  </si>
  <si>
    <t>10.11.2016</t>
  </si>
  <si>
    <t>11.11.2016</t>
  </si>
  <si>
    <t>15.11.2016</t>
  </si>
  <si>
    <t>16.11.2016</t>
  </si>
  <si>
    <t>17.11.2016</t>
  </si>
  <si>
    <t>18.11.2016</t>
  </si>
  <si>
    <t>21.11.2016</t>
  </si>
  <si>
    <t>22.11.2016</t>
  </si>
  <si>
    <t>23.11.2016</t>
  </si>
  <si>
    <t>24.11.2016</t>
  </si>
  <si>
    <t>25.11.2016</t>
  </si>
  <si>
    <t>28.11.2016</t>
  </si>
  <si>
    <t>29.11.2016</t>
  </si>
  <si>
    <t>30.11.2016</t>
  </si>
  <si>
    <t>01.12.2016</t>
  </si>
  <si>
    <t>02.12.2016</t>
  </si>
  <si>
    <t>05.12.2016</t>
  </si>
  <si>
    <t>06.12.2016</t>
  </si>
  <si>
    <t>07.12.2016</t>
  </si>
  <si>
    <t>08.12.2016</t>
  </si>
  <si>
    <t>09.12.2016</t>
  </si>
  <si>
    <t>12.12.2016</t>
  </si>
  <si>
    <t>13.12.2016</t>
  </si>
  <si>
    <t>14.12.2016</t>
  </si>
  <si>
    <t>15.12.2016</t>
  </si>
  <si>
    <t>16.12.2016</t>
  </si>
  <si>
    <t>TECHM</t>
  </si>
  <si>
    <t>SUNTV</t>
  </si>
  <si>
    <t>PETRONET</t>
  </si>
  <si>
    <t>20.12.2016</t>
  </si>
  <si>
    <t>21.12.2016</t>
  </si>
  <si>
    <t>22.12.2016</t>
  </si>
  <si>
    <t>23.12.2016</t>
  </si>
  <si>
    <t>26.12.2016</t>
  </si>
  <si>
    <t>27.12.2016</t>
  </si>
  <si>
    <t>RELINFRA</t>
  </si>
  <si>
    <t>28.12.2016</t>
  </si>
  <si>
    <t>CANBK</t>
  </si>
  <si>
    <t>29.12.2016</t>
  </si>
  <si>
    <t>30.12.2016</t>
  </si>
  <si>
    <t>02.01.2017</t>
  </si>
  <si>
    <t>03.01.2017</t>
  </si>
  <si>
    <t>04.01.2017</t>
  </si>
  <si>
    <t>05.01.2017</t>
  </si>
  <si>
    <t>06.01.2017</t>
  </si>
  <si>
    <t>HINDALCO</t>
  </si>
  <si>
    <t>09.01.2017</t>
  </si>
  <si>
    <t>10.01.2017</t>
  </si>
  <si>
    <t>11.01.2017</t>
  </si>
  <si>
    <t>JSWSTEEL</t>
  </si>
  <si>
    <t>12.01.2017</t>
  </si>
  <si>
    <t>13.01.2017</t>
  </si>
  <si>
    <t>16.01.2017</t>
  </si>
  <si>
    <t>17.01.2017</t>
  </si>
  <si>
    <t>18.01.2017</t>
  </si>
  <si>
    <t>19.01.2017</t>
  </si>
  <si>
    <t>EXIDEIND</t>
  </si>
  <si>
    <t>20.01.2017</t>
  </si>
  <si>
    <t>23.01.2017</t>
  </si>
  <si>
    <t>24.01.2017</t>
  </si>
  <si>
    <t>25.01.2017</t>
  </si>
  <si>
    <t>HINDZINC</t>
  </si>
  <si>
    <t>27.01.2017</t>
  </si>
  <si>
    <t>30.01.2017</t>
  </si>
  <si>
    <t>31.01.2017</t>
  </si>
  <si>
    <t>01.02.2017</t>
  </si>
  <si>
    <t>02.02.2017</t>
  </si>
  <si>
    <t>IDEA</t>
  </si>
  <si>
    <t>03.02.2017</t>
  </si>
  <si>
    <t>06.02.2017</t>
  </si>
  <si>
    <t>07.02.2017</t>
  </si>
  <si>
    <t>08.02.2017</t>
  </si>
  <si>
    <t>09.02.2017</t>
  </si>
  <si>
    <t>10.02.2017</t>
  </si>
  <si>
    <t>13.02.2017</t>
  </si>
  <si>
    <t>14.02.2017</t>
  </si>
  <si>
    <t>15.02.2017</t>
  </si>
  <si>
    <t>16.02.2017</t>
  </si>
  <si>
    <t>17.02.2017</t>
  </si>
  <si>
    <t>20.02.2017</t>
  </si>
  <si>
    <t>01.03.2017</t>
  </si>
  <si>
    <t>21.02.2017</t>
  </si>
  <si>
    <t>22.02.20147</t>
  </si>
  <si>
    <t>23.02.2017</t>
  </si>
  <si>
    <t>27.02.2017</t>
  </si>
  <si>
    <t>28.02.2017</t>
  </si>
  <si>
    <t>APOLLOTYRE</t>
  </si>
  <si>
    <t>02.03.2017</t>
  </si>
  <si>
    <t>03.03.2017</t>
  </si>
  <si>
    <t>06.03.2017</t>
  </si>
  <si>
    <t>07.03.2017</t>
  </si>
  <si>
    <t>08.03.2017</t>
  </si>
  <si>
    <t>09.03.2017</t>
  </si>
  <si>
    <t>10.03.2017</t>
  </si>
  <si>
    <t>14.03.2017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</si>
  <si>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</si>
  <si>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</si>
  <si>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</si>
  <si>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</si>
  <si>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</si>
  <si>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</si>
  <si>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</si>
  <si>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</si>
  <si>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</si>
  <si>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</si>
  <si>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</si>
  <si>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</si>
  <si>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</si>
  <si>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</si>
  <si>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</si>
  <si>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</si>
  <si>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</si>
  <si>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</si>
  <si>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</si>
  <si>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</si>
  <si>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</si>
  <si>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IBREALEST</t>
  </si>
  <si>
    <t>17.04.2017</t>
  </si>
  <si>
    <t>18.04.2017</t>
  </si>
  <si>
    <t>ADANIENT</t>
  </si>
  <si>
    <t>19.04.2017</t>
  </si>
  <si>
    <t>20.04.2017</t>
  </si>
  <si>
    <t>21.04.2017</t>
  </si>
  <si>
    <t>24.04.2017</t>
  </si>
  <si>
    <t>25.04.2017</t>
  </si>
  <si>
    <t>26.04.2017</t>
  </si>
  <si>
    <t>27.04.2017</t>
  </si>
  <si>
    <t>28.04.2017</t>
  </si>
  <si>
    <t>RELCAPITAL</t>
  </si>
  <si>
    <t>02.05.2017</t>
  </si>
  <si>
    <t>03.05.2017</t>
  </si>
  <si>
    <t>04.05.2017</t>
  </si>
  <si>
    <t>05.05.2017</t>
  </si>
  <si>
    <t>08.05.2017</t>
  </si>
  <si>
    <t>EQUITAS</t>
  </si>
  <si>
    <t>09.05.2017</t>
  </si>
  <si>
    <t>10.05.2017</t>
  </si>
  <si>
    <t>11.05.2017</t>
  </si>
  <si>
    <t>12.05.2017</t>
  </si>
  <si>
    <t>15.05.5017</t>
  </si>
  <si>
    <t>16.05.2017</t>
  </si>
  <si>
    <t>17.05.2017</t>
  </si>
  <si>
    <t>18.05.2017</t>
  </si>
  <si>
    <t>19.05.2017</t>
  </si>
  <si>
    <t>22.05.2017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</si>
  <si>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</si>
  <si>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</si>
  <si>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</si>
  <si>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</si>
  <si>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</si>
  <si>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</si>
  <si>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</si>
  <si>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</si>
  <si>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</si>
  <si>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</si>
  <si>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</si>
  <si>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</si>
  <si>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</si>
  <si>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</si>
  <si>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</si>
  <si>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</si>
  <si>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</si>
  <si>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</si>
  <si>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</si>
  <si>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</si>
  <si>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DISHTV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</si>
  <si>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</si>
  <si>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</si>
  <si>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</si>
  <si>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</si>
  <si>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</si>
  <si>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</si>
  <si>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</si>
  <si>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</si>
  <si>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LOT SIZE CHANGED</t>
  </si>
  <si>
    <t>03.07.2017</t>
  </si>
  <si>
    <t>04.07.2017</t>
  </si>
  <si>
    <t>05.07.2017</t>
  </si>
  <si>
    <t>06.07.2017</t>
  </si>
  <si>
    <t>07.07.2017</t>
  </si>
  <si>
    <t>10.07.2017</t>
  </si>
  <si>
    <t>11.07.2017</t>
  </si>
  <si>
    <t>12.07.2017</t>
  </si>
  <si>
    <t>13.07.2017</t>
  </si>
  <si>
    <t>BHARATFIN</t>
  </si>
  <si>
    <t>14.07.2017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</si>
  <si>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</si>
  <si>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</si>
  <si>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</si>
  <si>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</si>
  <si>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</si>
  <si>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</si>
  <si>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</si>
  <si>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</si>
  <si>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</si>
  <si>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</si>
  <si>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</si>
  <si>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01.08.2017</t>
  </si>
  <si>
    <t>02.08.2017</t>
  </si>
  <si>
    <t>03.08.2017</t>
  </si>
  <si>
    <t>04.08.2017</t>
  </si>
  <si>
    <t>07.08.2017</t>
  </si>
  <si>
    <t>08.08.2017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</si>
  <si>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</si>
  <si>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</si>
  <si>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</si>
  <si>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</si>
  <si>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</si>
  <si>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</si>
  <si>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</si>
  <si>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21.08.2017</t>
  </si>
  <si>
    <t>24.08.2017</t>
  </si>
  <si>
    <t>22.08.2017</t>
  </si>
  <si>
    <t>23.08.2017</t>
  </si>
  <si>
    <t>28.08.2017</t>
  </si>
  <si>
    <t>29.08.2017</t>
  </si>
  <si>
    <t>IOC</t>
  </si>
  <si>
    <t>30.08.2017</t>
  </si>
  <si>
    <t>TATAGLOBAL</t>
  </si>
  <si>
    <t>31.08.2017</t>
  </si>
  <si>
    <t>01.09.2017</t>
  </si>
  <si>
    <t>12.09.2017</t>
  </si>
  <si>
    <t>11.09.2017</t>
  </si>
  <si>
    <t>08.09.2017</t>
  </si>
  <si>
    <t>TITAN</t>
  </si>
  <si>
    <t>07.09.2017</t>
  </si>
  <si>
    <t>06.09.2017</t>
  </si>
  <si>
    <t>04.09.2017</t>
  </si>
  <si>
    <t>05.09.2017</t>
  </si>
  <si>
    <t>13.09.2017</t>
  </si>
  <si>
    <t>14.09.2017</t>
  </si>
  <si>
    <t>18.09.2017</t>
  </si>
  <si>
    <t>19.09.2017</t>
  </si>
  <si>
    <t>20.09.2017</t>
  </si>
  <si>
    <t>21.09.2017</t>
  </si>
  <si>
    <t>22.09.2017</t>
  </si>
  <si>
    <t>27.09.2017</t>
  </si>
  <si>
    <t>26.09.2017</t>
  </si>
  <si>
    <t>25.09.2017</t>
  </si>
  <si>
    <t>28.09.2017</t>
  </si>
  <si>
    <t>29.09.2017</t>
  </si>
  <si>
    <t>03.10.2017</t>
  </si>
  <si>
    <t>04.10.2017</t>
  </si>
  <si>
    <t>05.10.2017</t>
  </si>
  <si>
    <t>15.09.2017</t>
  </si>
  <si>
    <t>06.10.2017</t>
  </si>
  <si>
    <t>09.10.2017</t>
  </si>
  <si>
    <t>10.10.2017</t>
  </si>
  <si>
    <t>TATACHEM</t>
  </si>
  <si>
    <t>11.10.2017</t>
  </si>
  <si>
    <t>12.10.2017</t>
  </si>
  <si>
    <t>13.10.2017</t>
  </si>
  <si>
    <t>16.10.2017</t>
  </si>
  <si>
    <t>17.10.2017</t>
  </si>
  <si>
    <t>WIPRO</t>
  </si>
  <si>
    <t>TATAELXSI</t>
  </si>
  <si>
    <t>18.10.2017</t>
  </si>
  <si>
    <t>19.10.2017</t>
  </si>
  <si>
    <t>NO CALL</t>
  </si>
  <si>
    <t>23.10.2017</t>
  </si>
  <si>
    <t>24.10.2017</t>
  </si>
  <si>
    <t>25.10.2017</t>
  </si>
  <si>
    <t>26.10.2017</t>
  </si>
  <si>
    <t>27.10.2017</t>
  </si>
  <si>
    <t>30.10.2017</t>
  </si>
  <si>
    <t>31.10.2017</t>
  </si>
  <si>
    <t>01.11.2017</t>
  </si>
  <si>
    <t>02.11.2017</t>
  </si>
  <si>
    <t>UJJIVAN</t>
  </si>
  <si>
    <t>03.11.2017</t>
  </si>
  <si>
    <t>06.11.2017</t>
  </si>
  <si>
    <t>TATAMTRDVR</t>
  </si>
  <si>
    <t>07.11.2017</t>
  </si>
  <si>
    <t>08.11.2017</t>
  </si>
  <si>
    <t>09.11.2017</t>
  </si>
  <si>
    <t>10.11.2017</t>
  </si>
  <si>
    <t>13.11.2017</t>
  </si>
  <si>
    <t>15.11.2017</t>
  </si>
  <si>
    <t>14.11.2017</t>
  </si>
  <si>
    <t>16.11.2017</t>
  </si>
  <si>
    <t>17.11.2017</t>
  </si>
  <si>
    <t>CEATLTD</t>
  </si>
  <si>
    <t>20.11.2017</t>
  </si>
  <si>
    <t>21.11.2017</t>
  </si>
  <si>
    <t>22.11.2017</t>
  </si>
  <si>
    <t>23.11.2017</t>
  </si>
  <si>
    <t>24.11.2017</t>
  </si>
  <si>
    <t>27.11.2017</t>
  </si>
  <si>
    <t>28.11.2017</t>
  </si>
  <si>
    <t>29.11.2017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</si>
  <si>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</si>
  <si>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</si>
  <si>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</si>
  <si>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</si>
  <si>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</si>
  <si>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</si>
  <si>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</si>
  <si>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</si>
  <si>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12.12.2017</t>
  </si>
  <si>
    <t>13.12.2017</t>
  </si>
  <si>
    <t>14.12.2017</t>
  </si>
  <si>
    <t>M&amp;M</t>
  </si>
  <si>
    <t>15.12.2017</t>
  </si>
  <si>
    <t>18.12.2017</t>
  </si>
  <si>
    <t>19.12.2017</t>
  </si>
  <si>
    <t>20.12.2017</t>
  </si>
  <si>
    <t>21.12.2017</t>
  </si>
  <si>
    <t>22.12.2017</t>
  </si>
  <si>
    <t>28.12.2017</t>
  </si>
  <si>
    <t>27.12.2017</t>
  </si>
  <si>
    <t>26.12.2017</t>
  </si>
  <si>
    <t>29.12.2017</t>
  </si>
  <si>
    <t>01.01.2018</t>
  </si>
  <si>
    <t>02.01.2018</t>
  </si>
  <si>
    <t>03.01.2018</t>
  </si>
  <si>
    <t>04.01.2018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</si>
  <si>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</si>
  <si>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</si>
  <si>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</si>
  <si>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</si>
  <si>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</si>
  <si>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</si>
  <si>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</si>
  <si>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16.01.2018</t>
  </si>
  <si>
    <t>ZEEL</t>
  </si>
  <si>
    <t>17.01.2018</t>
  </si>
  <si>
    <t>18.01.2018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</si>
  <si>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</si>
  <si>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</si>
  <si>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</si>
  <si>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</si>
  <si>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</si>
  <si>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</si>
  <si>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</si>
  <si>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31.01.2018</t>
  </si>
  <si>
    <t>01.02.2018</t>
  </si>
  <si>
    <t>02.02.2018</t>
  </si>
  <si>
    <t>BAJFINANCE</t>
  </si>
  <si>
    <t>05.02.2018</t>
  </si>
  <si>
    <t>06.02.2018</t>
  </si>
  <si>
    <t>07.02.2018</t>
  </si>
  <si>
    <t>08.02.2018</t>
  </si>
  <si>
    <t>09.02.2018</t>
  </si>
  <si>
    <t>12.02.2018</t>
  </si>
  <si>
    <t>14.02.2018</t>
  </si>
  <si>
    <t>15.02.2018</t>
  </si>
  <si>
    <t>16.02.2018</t>
  </si>
  <si>
    <t>19.02.2018</t>
  </si>
  <si>
    <t>20.02.2018</t>
  </si>
  <si>
    <t>21.02.2018</t>
  </si>
  <si>
    <t>22.02.2018</t>
  </si>
  <si>
    <t>23.02.2018</t>
  </si>
  <si>
    <t>26.02.2018</t>
  </si>
  <si>
    <t>27.02.2018</t>
  </si>
  <si>
    <t>28.02.2018</t>
  </si>
  <si>
    <t>01.03.2018</t>
  </si>
  <si>
    <t>05.03.2018</t>
  </si>
  <si>
    <t>06.03.2018</t>
  </si>
  <si>
    <t>07.03.2018</t>
  </si>
  <si>
    <t>08.03.2018</t>
  </si>
  <si>
    <t>09.03.2018</t>
  </si>
  <si>
    <t>12.03.2018</t>
  </si>
  <si>
    <t>13.03.2018</t>
  </si>
  <si>
    <t>14.03.2018</t>
  </si>
  <si>
    <t>15.03.2018</t>
  </si>
  <si>
    <t>16.03.2018</t>
  </si>
  <si>
    <t>19.03.2018</t>
  </si>
  <si>
    <t>20.03.2018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</si>
  <si>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</si>
  <si>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</si>
  <si>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</si>
  <si>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</si>
  <si>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</si>
  <si>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</si>
  <si>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</si>
  <si>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04.05.2018</t>
  </si>
  <si>
    <t>03.05.2018</t>
  </si>
  <si>
    <t>02.05.2018</t>
  </si>
  <si>
    <t>30.04.2018</t>
  </si>
  <si>
    <t>27.04.2018</t>
  </si>
  <si>
    <t>26.04.2018</t>
  </si>
  <si>
    <t>25.04.2018</t>
  </si>
  <si>
    <t>24.04.2018</t>
  </si>
  <si>
    <t>23.04.2018</t>
  </si>
  <si>
    <t>20.04.2018</t>
  </si>
  <si>
    <t>19.04.2018</t>
  </si>
  <si>
    <t>18.04.2018</t>
  </si>
  <si>
    <t>17.04.2018</t>
  </si>
  <si>
    <t>16.04.2018</t>
  </si>
  <si>
    <t>13.04.2018</t>
  </si>
  <si>
    <t>12.04.2018</t>
  </si>
  <si>
    <t>11.04.2018</t>
  </si>
  <si>
    <t>10.04.2018</t>
  </si>
  <si>
    <t>09.04.2018</t>
  </si>
  <si>
    <t>06.04.2018</t>
  </si>
  <si>
    <t>05.04.2018</t>
  </si>
  <si>
    <t>04.04.2018</t>
  </si>
  <si>
    <t>03.04.2018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</si>
  <si>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</si>
  <si>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</si>
  <si>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</si>
  <si>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</si>
  <si>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</si>
  <si>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</si>
  <si>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</si>
  <si>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</si>
  <si>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</si>
  <si>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</si>
  <si>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</si>
  <si>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</si>
  <si>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</si>
  <si>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</si>
  <si>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</si>
  <si>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</si>
  <si>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TATACOMM</t>
  </si>
  <si>
    <t>29.05.2018</t>
  </si>
  <si>
    <t>SIEMENS</t>
  </si>
  <si>
    <t>30.05.2018</t>
  </si>
  <si>
    <t>31.05.2018</t>
  </si>
  <si>
    <t>01.06.2018</t>
  </si>
  <si>
    <t>04.06.2018</t>
  </si>
  <si>
    <t>05.06.2018</t>
  </si>
  <si>
    <t>LUPIN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</si>
  <si>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</si>
  <si>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</si>
  <si>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</si>
  <si>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</si>
  <si>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</si>
  <si>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</si>
  <si>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</si>
  <si>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15.06.2018</t>
  </si>
  <si>
    <t>18.06.2018</t>
  </si>
  <si>
    <t>19.06.2018</t>
  </si>
  <si>
    <t>20.06.2018</t>
  </si>
  <si>
    <t>APOLLOHOSP</t>
  </si>
  <si>
    <t>21.06.2018</t>
  </si>
  <si>
    <t>22.06.2018</t>
  </si>
  <si>
    <t>23.06.2018</t>
  </si>
  <si>
    <t>25.06.2018</t>
  </si>
  <si>
    <t>26.06.2018</t>
  </si>
  <si>
    <t>27.06.2018</t>
  </si>
  <si>
    <t>MCDOWELL_N</t>
  </si>
  <si>
    <t>28.06.2018</t>
  </si>
  <si>
    <t>29.06.2018</t>
  </si>
  <si>
    <t>02.07.2018</t>
  </si>
  <si>
    <t>03.07.2018</t>
  </si>
  <si>
    <t>04.07.2018</t>
  </si>
  <si>
    <t>05.07.2018</t>
  </si>
  <si>
    <t>06.07.2018</t>
  </si>
  <si>
    <t>09.07.2018</t>
  </si>
  <si>
    <t>10.07.2018</t>
  </si>
  <si>
    <t>11.07.2018</t>
  </si>
  <si>
    <t>12.07.2018</t>
  </si>
  <si>
    <t>13.07.2018</t>
  </si>
  <si>
    <t>16.07.2018</t>
  </si>
  <si>
    <t>17.07.2018</t>
  </si>
  <si>
    <t>18.07.2018</t>
  </si>
  <si>
    <t>19.07.2018</t>
  </si>
  <si>
    <t>20.07.2018</t>
  </si>
  <si>
    <t>23.07.2018</t>
  </si>
  <si>
    <t>24.07.2018</t>
  </si>
  <si>
    <t>25.07.2018</t>
  </si>
  <si>
    <t>26.07.2018</t>
  </si>
  <si>
    <t>27.07.2018</t>
  </si>
  <si>
    <t>30.07.2018</t>
  </si>
  <si>
    <t>31.07.2018</t>
  </si>
</sst>
</file>

<file path=xl/styles.xml><?xml version="1.0" encoding="utf-8"?>
<styleSheet xmlns="http://schemas.openxmlformats.org/spreadsheetml/2006/main">
  <numFmts count="7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  <numFmt numFmtId="226" formatCode="[$-4009]dd\ mmmm\ yyyy"/>
    <numFmt numFmtId="227" formatCode="[$-14009]d\.m\.yy;@"/>
  </numFmts>
  <fonts count="5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Arial Black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name val="Open Sans"/>
      <family val="0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5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27" fontId="12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" fontId="2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1" fontId="10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38" fillId="34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38" fillId="3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" fontId="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238"/>
          <c:w val="0.982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ANALYSIS'!$D$9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ANALYSIS'!$E$8:$P$8</c:f>
              <c:strCache/>
            </c:strRef>
          </c:cat>
          <c:val>
            <c:numRef>
              <c:f>'PRODUCT ANALYSIS'!$E$9:$P$9</c:f>
              <c:numCache/>
            </c:numRef>
          </c:val>
          <c:shape val="box"/>
        </c:ser>
        <c:shape val="box"/>
        <c:axId val="1640451"/>
        <c:axId val="14764060"/>
      </c:bar3DChart>
      <c:catAx>
        <c:axId val="1640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</c:scaling>
        <c:axPos val="l"/>
        <c:delete val="1"/>
        <c:majorTickMark val="out"/>
        <c:minorTickMark val="none"/>
        <c:tickLblPos val="nextTo"/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7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 w="3175"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30825"/>
          <c:w val="0.9812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ANALYSIS'!$D$34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ANALYSIS'!$E$33:$P$33</c:f>
              <c:strCache/>
            </c:strRef>
          </c:cat>
          <c:val>
            <c:numRef>
              <c:f>'PRODUCT ANALYSIS'!$E$34:$P$34</c:f>
              <c:numCache/>
            </c:numRef>
          </c:val>
          <c:shape val="box"/>
        </c:ser>
        <c:shape val="box"/>
        <c:axId val="65767677"/>
        <c:axId val="55038182"/>
      </c:bar3D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 val="autoZero"/>
        <c:auto val="1"/>
        <c:lblOffset val="100"/>
        <c:tickLblSkip val="1"/>
        <c:noMultiLvlLbl val="0"/>
      </c:catAx>
      <c:valAx>
        <c:axId val="55038182"/>
        <c:scaling>
          <c:orientation val="minMax"/>
        </c:scaling>
        <c:axPos val="l"/>
        <c:delete val="1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266700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42875"/>
          <a:ext cx="3533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514350</xdr:colOff>
      <xdr:row>2</xdr:row>
      <xdr:rowOff>438150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2847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0</xdr:rowOff>
    </xdr:from>
    <xdr:to>
      <xdr:col>17</xdr:col>
      <xdr:colOff>381000</xdr:colOff>
      <xdr:row>27</xdr:row>
      <xdr:rowOff>9525</xdr:rowOff>
    </xdr:to>
    <xdr:graphicFrame>
      <xdr:nvGraphicFramePr>
        <xdr:cNvPr id="1" name="Chart 6"/>
        <xdr:cNvGraphicFramePr/>
      </xdr:nvGraphicFramePr>
      <xdr:xfrm>
        <a:off x="1076325" y="1619250"/>
        <a:ext cx="10306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2" name="Chart 7"/>
        <xdr:cNvGraphicFramePr/>
      </xdr:nvGraphicFramePr>
      <xdr:xfrm>
        <a:off x="1343025" y="5829300"/>
        <a:ext cx="10258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1"/>
  <sheetViews>
    <sheetView tabSelected="1" zoomScalePageLayoutView="0" workbookViewId="0" topLeftCell="A4">
      <selection activeCell="A9" sqref="A9"/>
    </sheetView>
  </sheetViews>
  <sheetFormatPr defaultColWidth="9.140625" defaultRowHeight="12.75"/>
  <cols>
    <col min="1" max="1" width="14.8515625" style="0" customWidth="1"/>
    <col min="2" max="2" width="31.00390625" style="0" customWidth="1"/>
    <col min="3" max="3" width="16.140625" style="0" customWidth="1"/>
    <col min="4" max="4" width="17.140625" style="0" customWidth="1"/>
    <col min="5" max="5" width="16.421875" style="0" customWidth="1"/>
    <col min="6" max="6" width="17.00390625" style="0" customWidth="1"/>
    <col min="7" max="7" width="17.00390625" style="9" customWidth="1"/>
    <col min="8" max="8" width="17.421875" style="26" customWidth="1"/>
    <col min="9" max="9" width="17.00390625" style="26" customWidth="1"/>
    <col min="10" max="10" width="25.140625" style="9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21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21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21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35" t="s">
        <v>83</v>
      </c>
      <c r="J4" s="19">
        <f>J800+J787+J772+J751+J719+J683+J821+J853+J881</f>
        <v>935665.0000000003</v>
      </c>
    </row>
    <row r="5" spans="1:10" s="2" customFormat="1" ht="21.75" customHeight="1">
      <c r="A5" s="15" t="s">
        <v>11</v>
      </c>
      <c r="B5" s="15" t="s">
        <v>12</v>
      </c>
      <c r="C5" s="15" t="s">
        <v>64</v>
      </c>
      <c r="D5" s="15" t="s">
        <v>13</v>
      </c>
      <c r="E5" s="15" t="s">
        <v>14</v>
      </c>
      <c r="F5" s="15" t="s">
        <v>71</v>
      </c>
      <c r="G5" s="16" t="s">
        <v>72</v>
      </c>
      <c r="H5" s="23" t="s">
        <v>18</v>
      </c>
      <c r="I5" s="23" t="s">
        <v>31</v>
      </c>
      <c r="J5" s="16" t="s">
        <v>15</v>
      </c>
    </row>
    <row r="6" spans="1:10" s="7" customFormat="1" ht="20.25" customHeight="1">
      <c r="A6" s="1"/>
      <c r="B6" s="1"/>
      <c r="C6" s="6"/>
      <c r="D6" s="1"/>
      <c r="E6" s="1"/>
      <c r="F6" s="1"/>
      <c r="G6" s="8"/>
      <c r="H6" s="24"/>
      <c r="I6" s="24"/>
      <c r="J6" s="8"/>
    </row>
    <row r="7" spans="1:10" s="7" customFormat="1" ht="20.25" customHeight="1">
      <c r="A7" s="1"/>
      <c r="B7" s="1"/>
      <c r="C7" s="6"/>
      <c r="D7" s="1"/>
      <c r="E7" s="1"/>
      <c r="F7" s="1"/>
      <c r="G7" s="8"/>
      <c r="H7" s="24"/>
      <c r="I7" s="24"/>
      <c r="J7" s="8"/>
    </row>
    <row r="8" spans="1:10" s="7" customFormat="1" ht="20.25" customHeight="1">
      <c r="A8" s="42"/>
      <c r="B8" s="42"/>
      <c r="C8" s="14"/>
      <c r="D8" s="42"/>
      <c r="E8" s="42"/>
      <c r="F8" s="42"/>
      <c r="G8" s="43"/>
      <c r="H8" s="43"/>
      <c r="I8" s="36"/>
      <c r="J8" s="27"/>
    </row>
    <row r="9" spans="1:10" s="7" customFormat="1" ht="20.25" customHeight="1">
      <c r="A9" s="1" t="s">
        <v>1014</v>
      </c>
      <c r="B9" s="1" t="s">
        <v>797</v>
      </c>
      <c r="C9" s="6">
        <v>750</v>
      </c>
      <c r="D9" s="1" t="s">
        <v>16</v>
      </c>
      <c r="E9" s="1">
        <v>691</v>
      </c>
      <c r="F9" s="1">
        <v>691</v>
      </c>
      <c r="G9" s="24">
        <f aca="true" t="shared" si="0" ref="G9:G20">(IF($D9="SHORT",$E9-$F9,IF($D9="LONG",$F9-$E9)))*$C9</f>
        <v>0</v>
      </c>
      <c r="H9" s="24">
        <f aca="true" t="shared" si="1" ref="H9:H14">G9/C9</f>
        <v>0</v>
      </c>
      <c r="I9" s="24">
        <f aca="true" t="shared" si="2" ref="I9:I14">H9/E9*100</f>
        <v>0</v>
      </c>
      <c r="J9" s="8">
        <f aca="true" t="shared" si="3" ref="J9:J14">H9*C9</f>
        <v>0</v>
      </c>
    </row>
    <row r="10" spans="1:10" s="7" customFormat="1" ht="20.25" customHeight="1">
      <c r="A10" s="1" t="s">
        <v>1014</v>
      </c>
      <c r="B10" s="1" t="s">
        <v>141</v>
      </c>
      <c r="C10" s="6">
        <v>550</v>
      </c>
      <c r="D10" s="1" t="s">
        <v>16</v>
      </c>
      <c r="E10" s="1">
        <v>940</v>
      </c>
      <c r="F10" s="1">
        <v>933</v>
      </c>
      <c r="G10" s="24">
        <f t="shared" si="0"/>
        <v>-3850</v>
      </c>
      <c r="H10" s="24">
        <f t="shared" si="1"/>
        <v>-7</v>
      </c>
      <c r="I10" s="24">
        <f t="shared" si="2"/>
        <v>-0.7446808510638299</v>
      </c>
      <c r="J10" s="8">
        <f t="shared" si="3"/>
        <v>-3850</v>
      </c>
    </row>
    <row r="11" spans="1:10" s="7" customFormat="1" ht="20.25" customHeight="1">
      <c r="A11" s="1" t="s">
        <v>1013</v>
      </c>
      <c r="B11" s="1" t="s">
        <v>165</v>
      </c>
      <c r="C11" s="6">
        <v>1061</v>
      </c>
      <c r="D11" s="1" t="s">
        <v>16</v>
      </c>
      <c r="E11" s="1">
        <v>554</v>
      </c>
      <c r="F11" s="1">
        <v>560</v>
      </c>
      <c r="G11" s="24">
        <f t="shared" si="0"/>
        <v>6366</v>
      </c>
      <c r="H11" s="24">
        <f t="shared" si="1"/>
        <v>6</v>
      </c>
      <c r="I11" s="24">
        <f t="shared" si="2"/>
        <v>1.083032490974729</v>
      </c>
      <c r="J11" s="8">
        <f t="shared" si="3"/>
        <v>6366</v>
      </c>
    </row>
    <row r="12" spans="1:10" s="7" customFormat="1" ht="20.25" customHeight="1">
      <c r="A12" s="1" t="s">
        <v>1012</v>
      </c>
      <c r="B12" s="1" t="s">
        <v>25</v>
      </c>
      <c r="C12" s="6">
        <v>1200</v>
      </c>
      <c r="D12" s="1" t="s">
        <v>16</v>
      </c>
      <c r="E12" s="1">
        <v>642.5</v>
      </c>
      <c r="F12" s="1">
        <v>635</v>
      </c>
      <c r="G12" s="24">
        <f t="shared" si="0"/>
        <v>-9000</v>
      </c>
      <c r="H12" s="24">
        <f t="shared" si="1"/>
        <v>-7.5</v>
      </c>
      <c r="I12" s="24">
        <f t="shared" si="2"/>
        <v>-1.1673151750972763</v>
      </c>
      <c r="J12" s="8">
        <f t="shared" si="3"/>
        <v>-9000</v>
      </c>
    </row>
    <row r="13" spans="1:10" s="7" customFormat="1" ht="20.25" customHeight="1">
      <c r="A13" s="1" t="s">
        <v>1012</v>
      </c>
      <c r="B13" s="1" t="s">
        <v>6</v>
      </c>
      <c r="C13" s="6">
        <v>1000</v>
      </c>
      <c r="D13" s="1" t="s">
        <v>16</v>
      </c>
      <c r="E13" s="1">
        <v>592</v>
      </c>
      <c r="F13" s="1">
        <v>596</v>
      </c>
      <c r="G13" s="24">
        <f t="shared" si="0"/>
        <v>4000</v>
      </c>
      <c r="H13" s="24">
        <f t="shared" si="1"/>
        <v>4</v>
      </c>
      <c r="I13" s="24">
        <f t="shared" si="2"/>
        <v>0.6756756756756757</v>
      </c>
      <c r="J13" s="8">
        <f t="shared" si="3"/>
        <v>4000</v>
      </c>
    </row>
    <row r="14" spans="1:10" s="7" customFormat="1" ht="20.25" customHeight="1">
      <c r="A14" s="1" t="s">
        <v>1011</v>
      </c>
      <c r="B14" s="1" t="s">
        <v>27</v>
      </c>
      <c r="C14" s="6">
        <v>500</v>
      </c>
      <c r="D14" s="1" t="s">
        <v>16</v>
      </c>
      <c r="E14" s="1">
        <v>1315</v>
      </c>
      <c r="F14" s="1">
        <v>1327</v>
      </c>
      <c r="G14" s="24">
        <f t="shared" si="0"/>
        <v>6000</v>
      </c>
      <c r="H14" s="24">
        <f t="shared" si="1"/>
        <v>12</v>
      </c>
      <c r="I14" s="24">
        <f t="shared" si="2"/>
        <v>0.9125475285171103</v>
      </c>
      <c r="J14" s="8">
        <f t="shared" si="3"/>
        <v>6000</v>
      </c>
    </row>
    <row r="15" spans="1:10" s="7" customFormat="1" ht="20.25" customHeight="1">
      <c r="A15" s="1" t="s">
        <v>1010</v>
      </c>
      <c r="B15" s="1" t="s">
        <v>2</v>
      </c>
      <c r="C15" s="6">
        <v>600</v>
      </c>
      <c r="D15" s="1" t="s">
        <v>16</v>
      </c>
      <c r="E15" s="1">
        <v>1272</v>
      </c>
      <c r="F15" s="1">
        <v>1288</v>
      </c>
      <c r="G15" s="24">
        <f t="shared" si="0"/>
        <v>9600</v>
      </c>
      <c r="H15" s="24">
        <f aca="true" t="shared" si="4" ref="H15:H20">G15/C15</f>
        <v>16</v>
      </c>
      <c r="I15" s="24">
        <f aca="true" t="shared" si="5" ref="I15:I20">H15/E15*100</f>
        <v>1.257861635220126</v>
      </c>
      <c r="J15" s="8">
        <f aca="true" t="shared" si="6" ref="J15:J20">H15*C15</f>
        <v>9600</v>
      </c>
    </row>
    <row r="16" spans="1:10" s="7" customFormat="1" ht="20.25" customHeight="1">
      <c r="A16" s="1" t="s">
        <v>1009</v>
      </c>
      <c r="B16" s="1" t="s">
        <v>25</v>
      </c>
      <c r="C16" s="6">
        <v>1200</v>
      </c>
      <c r="D16" s="1" t="s">
        <v>16</v>
      </c>
      <c r="E16" s="1">
        <v>632</v>
      </c>
      <c r="F16" s="1">
        <v>635</v>
      </c>
      <c r="G16" s="24">
        <f t="shared" si="0"/>
        <v>3600</v>
      </c>
      <c r="H16" s="24">
        <f t="shared" si="4"/>
        <v>3</v>
      </c>
      <c r="I16" s="24">
        <f t="shared" si="5"/>
        <v>0.4746835443037975</v>
      </c>
      <c r="J16" s="8">
        <f t="shared" si="6"/>
        <v>3600</v>
      </c>
    </row>
    <row r="17" spans="1:10" s="7" customFormat="1" ht="20.25" customHeight="1">
      <c r="A17" s="1" t="s">
        <v>1009</v>
      </c>
      <c r="B17" s="1" t="s">
        <v>575</v>
      </c>
      <c r="C17" s="6">
        <v>1200</v>
      </c>
      <c r="D17" s="1" t="s">
        <v>16</v>
      </c>
      <c r="E17" s="1">
        <v>636</v>
      </c>
      <c r="F17" s="1">
        <v>628</v>
      </c>
      <c r="G17" s="24">
        <f t="shared" si="0"/>
        <v>-9600</v>
      </c>
      <c r="H17" s="24">
        <f t="shared" si="4"/>
        <v>-8</v>
      </c>
      <c r="I17" s="24">
        <f t="shared" si="5"/>
        <v>-1.257861635220126</v>
      </c>
      <c r="J17" s="8">
        <f t="shared" si="6"/>
        <v>-9600</v>
      </c>
    </row>
    <row r="18" spans="1:10" s="7" customFormat="1" ht="20.25" customHeight="1">
      <c r="A18" s="1" t="s">
        <v>1009</v>
      </c>
      <c r="B18" s="1" t="s">
        <v>6</v>
      </c>
      <c r="C18" s="6">
        <v>1000</v>
      </c>
      <c r="D18" s="1" t="s">
        <v>16</v>
      </c>
      <c r="E18" s="1">
        <v>595</v>
      </c>
      <c r="F18" s="1">
        <v>590</v>
      </c>
      <c r="G18" s="24">
        <f t="shared" si="0"/>
        <v>-5000</v>
      </c>
      <c r="H18" s="24">
        <f t="shared" si="4"/>
        <v>-5</v>
      </c>
      <c r="I18" s="24">
        <f t="shared" si="5"/>
        <v>-0.8403361344537815</v>
      </c>
      <c r="J18" s="8">
        <f t="shared" si="6"/>
        <v>-5000</v>
      </c>
    </row>
    <row r="19" spans="1:10" s="7" customFormat="1" ht="20.25" customHeight="1">
      <c r="A19" s="1" t="s">
        <v>1008</v>
      </c>
      <c r="B19" s="1" t="s">
        <v>282</v>
      </c>
      <c r="C19" s="6">
        <v>750</v>
      </c>
      <c r="D19" s="1" t="s">
        <v>16</v>
      </c>
      <c r="E19" s="1">
        <v>1274</v>
      </c>
      <c r="F19" s="1">
        <v>1269</v>
      </c>
      <c r="G19" s="24">
        <f t="shared" si="0"/>
        <v>-3750</v>
      </c>
      <c r="H19" s="24">
        <f t="shared" si="4"/>
        <v>-5</v>
      </c>
      <c r="I19" s="24">
        <f t="shared" si="5"/>
        <v>-0.39246467817896385</v>
      </c>
      <c r="J19" s="8">
        <f t="shared" si="6"/>
        <v>-3750</v>
      </c>
    </row>
    <row r="20" spans="1:10" s="7" customFormat="1" ht="20.25" customHeight="1">
      <c r="A20" s="1" t="s">
        <v>1007</v>
      </c>
      <c r="B20" s="1" t="s">
        <v>131</v>
      </c>
      <c r="C20" s="6">
        <v>4000</v>
      </c>
      <c r="D20" s="1" t="s">
        <v>16</v>
      </c>
      <c r="E20" s="1">
        <v>107.8</v>
      </c>
      <c r="F20" s="1">
        <v>110</v>
      </c>
      <c r="G20" s="24">
        <f t="shared" si="0"/>
        <v>8800.000000000011</v>
      </c>
      <c r="H20" s="24">
        <f t="shared" si="4"/>
        <v>2.200000000000003</v>
      </c>
      <c r="I20" s="24">
        <f t="shared" si="5"/>
        <v>2.040816326530615</v>
      </c>
      <c r="J20" s="8">
        <f t="shared" si="6"/>
        <v>8800.000000000011</v>
      </c>
    </row>
    <row r="21" spans="1:10" s="7" customFormat="1" ht="20.25" customHeight="1">
      <c r="A21" s="1" t="s">
        <v>1006</v>
      </c>
      <c r="B21" s="1" t="s">
        <v>3</v>
      </c>
      <c r="C21" s="6">
        <v>1100</v>
      </c>
      <c r="D21" s="1" t="s">
        <v>17</v>
      </c>
      <c r="E21" s="1">
        <v>832.5</v>
      </c>
      <c r="F21" s="1">
        <v>826</v>
      </c>
      <c r="G21" s="24">
        <f aca="true" t="shared" si="7" ref="G21:G27">(IF($D21="SHORT",$E21-$F21,IF($D21="LONG",$F21-$E21)))*$C21</f>
        <v>7150</v>
      </c>
      <c r="H21" s="24">
        <f aca="true" t="shared" si="8" ref="H21:H27">G21/C21</f>
        <v>6.5</v>
      </c>
      <c r="I21" s="24">
        <f aca="true" t="shared" si="9" ref="I21:I27">H21/E21*100</f>
        <v>0.7807807807807807</v>
      </c>
      <c r="J21" s="8">
        <f aca="true" t="shared" si="10" ref="J21:J27">H21*C21</f>
        <v>7150</v>
      </c>
    </row>
    <row r="22" spans="1:10" s="7" customFormat="1" ht="20.25" customHeight="1">
      <c r="A22" s="1" t="s">
        <v>1006</v>
      </c>
      <c r="B22" s="1" t="s">
        <v>131</v>
      </c>
      <c r="C22" s="6">
        <v>4000</v>
      </c>
      <c r="D22" s="1" t="s">
        <v>17</v>
      </c>
      <c r="E22" s="1">
        <v>109.2</v>
      </c>
      <c r="F22" s="1">
        <v>106</v>
      </c>
      <c r="G22" s="24">
        <f t="shared" si="7"/>
        <v>12800.000000000011</v>
      </c>
      <c r="H22" s="24">
        <f t="shared" si="8"/>
        <v>3.200000000000003</v>
      </c>
      <c r="I22" s="24">
        <f t="shared" si="9"/>
        <v>2.930402930402933</v>
      </c>
      <c r="J22" s="8">
        <f t="shared" si="10"/>
        <v>12800.000000000011</v>
      </c>
    </row>
    <row r="23" spans="1:10" s="7" customFormat="1" ht="20.25" customHeight="1">
      <c r="A23" s="1" t="s">
        <v>1005</v>
      </c>
      <c r="B23" s="1" t="s">
        <v>282</v>
      </c>
      <c r="C23" s="6">
        <v>750</v>
      </c>
      <c r="D23" s="1" t="s">
        <v>16</v>
      </c>
      <c r="E23" s="1">
        <v>1300.5</v>
      </c>
      <c r="F23" s="1">
        <v>1292</v>
      </c>
      <c r="G23" s="24">
        <f t="shared" si="7"/>
        <v>-6375</v>
      </c>
      <c r="H23" s="24">
        <f t="shared" si="8"/>
        <v>-8.5</v>
      </c>
      <c r="I23" s="24">
        <f t="shared" si="9"/>
        <v>-0.6535947712418301</v>
      </c>
      <c r="J23" s="8">
        <f t="shared" si="10"/>
        <v>-6375</v>
      </c>
    </row>
    <row r="24" spans="1:10" s="7" customFormat="1" ht="20.25" customHeight="1">
      <c r="A24" s="1" t="s">
        <v>1005</v>
      </c>
      <c r="B24" s="1" t="s">
        <v>448</v>
      </c>
      <c r="C24" s="6">
        <v>1000</v>
      </c>
      <c r="D24" s="1" t="s">
        <v>16</v>
      </c>
      <c r="E24" s="1">
        <v>1098</v>
      </c>
      <c r="F24" s="1">
        <v>1090</v>
      </c>
      <c r="G24" s="24">
        <f t="shared" si="7"/>
        <v>-8000</v>
      </c>
      <c r="H24" s="24">
        <f t="shared" si="8"/>
        <v>-8</v>
      </c>
      <c r="I24" s="24">
        <f t="shared" si="9"/>
        <v>-0.7285974499089253</v>
      </c>
      <c r="J24" s="8">
        <f t="shared" si="10"/>
        <v>-8000</v>
      </c>
    </row>
    <row r="25" spans="1:10" s="7" customFormat="1" ht="20.25" customHeight="1">
      <c r="A25" s="1" t="s">
        <v>1005</v>
      </c>
      <c r="B25" s="1" t="s">
        <v>773</v>
      </c>
      <c r="C25" s="6">
        <v>750</v>
      </c>
      <c r="D25" s="1" t="s">
        <v>16</v>
      </c>
      <c r="E25" s="1">
        <v>847</v>
      </c>
      <c r="F25" s="1">
        <v>840</v>
      </c>
      <c r="G25" s="24">
        <f t="shared" si="7"/>
        <v>-5250</v>
      </c>
      <c r="H25" s="24">
        <f t="shared" si="8"/>
        <v>-7</v>
      </c>
      <c r="I25" s="24">
        <f t="shared" si="9"/>
        <v>-0.8264462809917356</v>
      </c>
      <c r="J25" s="8">
        <f t="shared" si="10"/>
        <v>-5250</v>
      </c>
    </row>
    <row r="26" spans="1:10" s="7" customFormat="1" ht="20.25" customHeight="1">
      <c r="A26" s="1" t="s">
        <v>1004</v>
      </c>
      <c r="B26" s="1" t="s">
        <v>282</v>
      </c>
      <c r="C26" s="6">
        <v>750</v>
      </c>
      <c r="D26" s="1" t="s">
        <v>17</v>
      </c>
      <c r="E26" s="1">
        <v>1277</v>
      </c>
      <c r="F26" s="1">
        <v>1280.5</v>
      </c>
      <c r="G26" s="24">
        <f t="shared" si="7"/>
        <v>-2625</v>
      </c>
      <c r="H26" s="24">
        <f t="shared" si="8"/>
        <v>-3.5</v>
      </c>
      <c r="I26" s="24">
        <f t="shared" si="9"/>
        <v>-0.274079874706343</v>
      </c>
      <c r="J26" s="8">
        <f t="shared" si="10"/>
        <v>-2625</v>
      </c>
    </row>
    <row r="27" spans="1:10" s="7" customFormat="1" ht="20.25" customHeight="1">
      <c r="A27" s="1" t="s">
        <v>1003</v>
      </c>
      <c r="B27" s="1" t="s">
        <v>282</v>
      </c>
      <c r="C27" s="6">
        <v>750</v>
      </c>
      <c r="D27" s="1" t="s">
        <v>17</v>
      </c>
      <c r="E27" s="1">
        <v>1292</v>
      </c>
      <c r="F27" s="1">
        <v>1285.75</v>
      </c>
      <c r="G27" s="24">
        <f t="shared" si="7"/>
        <v>4687.5</v>
      </c>
      <c r="H27" s="24">
        <f t="shared" si="8"/>
        <v>6.25</v>
      </c>
      <c r="I27" s="24">
        <f t="shared" si="9"/>
        <v>0.4837461300309598</v>
      </c>
      <c r="J27" s="8">
        <f t="shared" si="10"/>
        <v>4687.5</v>
      </c>
    </row>
    <row r="28" spans="1:10" s="7" customFormat="1" ht="20.25" customHeight="1">
      <c r="A28" s="1" t="s">
        <v>1002</v>
      </c>
      <c r="B28" s="1" t="s">
        <v>113</v>
      </c>
      <c r="C28" s="6">
        <v>2000</v>
      </c>
      <c r="D28" s="1" t="s">
        <v>17</v>
      </c>
      <c r="E28" s="1">
        <v>417</v>
      </c>
      <c r="F28" s="1">
        <v>413</v>
      </c>
      <c r="G28" s="24">
        <f aca="true" t="shared" si="11" ref="G28:G37">(IF($D28="SHORT",$E28-$F28,IF($D28="LONG",$F28-$E28)))*$C28</f>
        <v>8000</v>
      </c>
      <c r="H28" s="24">
        <f>G28/C28</f>
        <v>4</v>
      </c>
      <c r="I28" s="24">
        <f>H28/E28*100</f>
        <v>0.9592326139088728</v>
      </c>
      <c r="J28" s="8">
        <f>H28*C28</f>
        <v>8000</v>
      </c>
    </row>
    <row r="29" spans="1:10" s="7" customFormat="1" ht="20.25" customHeight="1">
      <c r="A29" s="1" t="s">
        <v>1001</v>
      </c>
      <c r="B29" s="1" t="s">
        <v>448</v>
      </c>
      <c r="C29" s="6">
        <v>1000</v>
      </c>
      <c r="D29" s="1" t="s">
        <v>16</v>
      </c>
      <c r="E29" s="1">
        <v>1052</v>
      </c>
      <c r="F29" s="1">
        <v>1059</v>
      </c>
      <c r="G29" s="24">
        <f t="shared" si="11"/>
        <v>7000</v>
      </c>
      <c r="H29" s="24">
        <f aca="true" t="shared" si="12" ref="H29:H37">G29/C29</f>
        <v>7</v>
      </c>
      <c r="I29" s="24">
        <f aca="true" t="shared" si="13" ref="I29:I37">H29/E29*100</f>
        <v>0.6653992395437262</v>
      </c>
      <c r="J29" s="8">
        <f aca="true" t="shared" si="14" ref="J29:J37">H29*C29</f>
        <v>7000</v>
      </c>
    </row>
    <row r="30" spans="1:10" s="7" customFormat="1" ht="20.25" customHeight="1">
      <c r="A30" s="1" t="s">
        <v>1000</v>
      </c>
      <c r="B30" s="1" t="s">
        <v>238</v>
      </c>
      <c r="C30" s="6">
        <v>500</v>
      </c>
      <c r="D30" s="1" t="s">
        <v>16</v>
      </c>
      <c r="E30" s="1">
        <v>1414</v>
      </c>
      <c r="F30" s="1">
        <v>1433</v>
      </c>
      <c r="G30" s="24">
        <f t="shared" si="11"/>
        <v>9500</v>
      </c>
      <c r="H30" s="24">
        <f t="shared" si="12"/>
        <v>19</v>
      </c>
      <c r="I30" s="24">
        <f t="shared" si="13"/>
        <v>1.3437057991513437</v>
      </c>
      <c r="J30" s="8">
        <f t="shared" si="14"/>
        <v>9500</v>
      </c>
    </row>
    <row r="31" spans="1:10" s="7" customFormat="1" ht="20.25" customHeight="1">
      <c r="A31" s="1" t="s">
        <v>999</v>
      </c>
      <c r="B31" s="1" t="s">
        <v>141</v>
      </c>
      <c r="C31" s="6">
        <v>550</v>
      </c>
      <c r="D31" s="1" t="s">
        <v>16</v>
      </c>
      <c r="E31" s="1">
        <v>931</v>
      </c>
      <c r="F31" s="1">
        <v>941</v>
      </c>
      <c r="G31" s="24">
        <f t="shared" si="11"/>
        <v>5500</v>
      </c>
      <c r="H31" s="24">
        <f t="shared" si="12"/>
        <v>10</v>
      </c>
      <c r="I31" s="24">
        <f t="shared" si="13"/>
        <v>1.0741138560687433</v>
      </c>
      <c r="J31" s="8">
        <f t="shared" si="14"/>
        <v>5500</v>
      </c>
    </row>
    <row r="32" spans="1:10" s="7" customFormat="1" ht="20.25" customHeight="1">
      <c r="A32" s="1" t="s">
        <v>998</v>
      </c>
      <c r="B32" s="1" t="s">
        <v>29</v>
      </c>
      <c r="C32" s="6">
        <v>1200</v>
      </c>
      <c r="D32" s="1" t="s">
        <v>16</v>
      </c>
      <c r="E32" s="1">
        <v>349.5</v>
      </c>
      <c r="F32" s="1">
        <v>346</v>
      </c>
      <c r="G32" s="24">
        <f t="shared" si="11"/>
        <v>-4200</v>
      </c>
      <c r="H32" s="24">
        <f t="shared" si="12"/>
        <v>-3.5</v>
      </c>
      <c r="I32" s="24">
        <f t="shared" si="13"/>
        <v>-1.0014306151645207</v>
      </c>
      <c r="J32" s="8">
        <f t="shared" si="14"/>
        <v>-4200</v>
      </c>
    </row>
    <row r="33" spans="1:10" s="7" customFormat="1" ht="20.25" customHeight="1">
      <c r="A33" s="1" t="s">
        <v>997</v>
      </c>
      <c r="B33" s="1" t="s">
        <v>6</v>
      </c>
      <c r="C33" s="6">
        <v>1000</v>
      </c>
      <c r="D33" s="1" t="s">
        <v>16</v>
      </c>
      <c r="E33" s="1">
        <v>620</v>
      </c>
      <c r="F33" s="1">
        <v>627</v>
      </c>
      <c r="G33" s="24">
        <f t="shared" si="11"/>
        <v>7000</v>
      </c>
      <c r="H33" s="24">
        <f t="shared" si="12"/>
        <v>7</v>
      </c>
      <c r="I33" s="24">
        <f t="shared" si="13"/>
        <v>1.129032258064516</v>
      </c>
      <c r="J33" s="8">
        <f t="shared" si="14"/>
        <v>7000</v>
      </c>
    </row>
    <row r="34" spans="1:10" s="7" customFormat="1" ht="20.25" customHeight="1">
      <c r="A34" s="1" t="s">
        <v>996</v>
      </c>
      <c r="B34" s="1" t="s">
        <v>3</v>
      </c>
      <c r="C34" s="6">
        <v>1100</v>
      </c>
      <c r="D34" s="1" t="s">
        <v>16</v>
      </c>
      <c r="E34" s="1">
        <v>834</v>
      </c>
      <c r="F34" s="1">
        <v>840.6</v>
      </c>
      <c r="G34" s="24">
        <f t="shared" si="11"/>
        <v>7260.0000000000255</v>
      </c>
      <c r="H34" s="24">
        <f t="shared" si="12"/>
        <v>6.600000000000023</v>
      </c>
      <c r="I34" s="24">
        <f t="shared" si="13"/>
        <v>0.7913669064748229</v>
      </c>
      <c r="J34" s="8">
        <f t="shared" si="14"/>
        <v>7260.0000000000255</v>
      </c>
    </row>
    <row r="35" spans="1:10" s="7" customFormat="1" ht="20.25" customHeight="1">
      <c r="A35" s="1" t="s">
        <v>995</v>
      </c>
      <c r="B35" s="1" t="s">
        <v>575</v>
      </c>
      <c r="C35" s="6">
        <v>1200</v>
      </c>
      <c r="D35" s="1" t="s">
        <v>17</v>
      </c>
      <c r="E35" s="1">
        <v>646</v>
      </c>
      <c r="F35" s="1">
        <v>643</v>
      </c>
      <c r="G35" s="24">
        <f t="shared" si="11"/>
        <v>3600</v>
      </c>
      <c r="H35" s="24">
        <f t="shared" si="12"/>
        <v>3</v>
      </c>
      <c r="I35" s="24">
        <f t="shared" si="13"/>
        <v>0.46439628482972134</v>
      </c>
      <c r="J35" s="8">
        <f t="shared" si="14"/>
        <v>3600</v>
      </c>
    </row>
    <row r="36" spans="1:10" s="7" customFormat="1" ht="20.25" customHeight="1">
      <c r="A36" s="1" t="s">
        <v>994</v>
      </c>
      <c r="B36" s="1" t="s">
        <v>21</v>
      </c>
      <c r="C36" s="6">
        <v>1400</v>
      </c>
      <c r="D36" s="1" t="s">
        <v>16</v>
      </c>
      <c r="E36" s="1">
        <v>540</v>
      </c>
      <c r="F36" s="1">
        <v>552</v>
      </c>
      <c r="G36" s="24">
        <f t="shared" si="11"/>
        <v>16800</v>
      </c>
      <c r="H36" s="24">
        <f t="shared" si="12"/>
        <v>12</v>
      </c>
      <c r="I36" s="24">
        <f t="shared" si="13"/>
        <v>2.2222222222222223</v>
      </c>
      <c r="J36" s="8">
        <f t="shared" si="14"/>
        <v>16800</v>
      </c>
    </row>
    <row r="37" spans="1:10" s="41" customFormat="1" ht="21.75" customHeight="1">
      <c r="A37" s="39" t="s">
        <v>993</v>
      </c>
      <c r="B37" s="39" t="s">
        <v>733</v>
      </c>
      <c r="C37" s="8">
        <v>500</v>
      </c>
      <c r="D37" s="39" t="s">
        <v>16</v>
      </c>
      <c r="E37" s="39">
        <v>1163</v>
      </c>
      <c r="F37" s="39">
        <v>1174</v>
      </c>
      <c r="G37" s="24">
        <f t="shared" si="11"/>
        <v>5500</v>
      </c>
      <c r="H37" s="24">
        <f t="shared" si="12"/>
        <v>11</v>
      </c>
      <c r="I37" s="24">
        <f t="shared" si="13"/>
        <v>0.9458297506448838</v>
      </c>
      <c r="J37" s="8">
        <f t="shared" si="14"/>
        <v>5500</v>
      </c>
    </row>
    <row r="38" spans="1:10" s="7" customFormat="1" ht="20.25" customHeight="1">
      <c r="A38" s="42"/>
      <c r="B38" s="42"/>
      <c r="C38" s="14"/>
      <c r="D38" s="42"/>
      <c r="E38" s="42"/>
      <c r="F38" s="42"/>
      <c r="G38" s="43"/>
      <c r="H38" s="43"/>
      <c r="I38" s="36" t="s">
        <v>63</v>
      </c>
      <c r="J38" s="27">
        <f>SUM(J9:J37)</f>
        <v>75513.50000000004</v>
      </c>
    </row>
    <row r="39" spans="1:10" s="7" customFormat="1" ht="20.25" customHeight="1">
      <c r="A39" s="1" t="s">
        <v>992</v>
      </c>
      <c r="B39" s="1" t="s">
        <v>387</v>
      </c>
      <c r="C39" s="6">
        <v>600</v>
      </c>
      <c r="D39" s="1" t="s">
        <v>17</v>
      </c>
      <c r="E39" s="1">
        <v>1298</v>
      </c>
      <c r="F39" s="1">
        <v>1287</v>
      </c>
      <c r="G39" s="24">
        <f>(IF($D39="SHORT",$E39-$F39,IF($D39="LONG",$F39-$E39)))*$C39</f>
        <v>6600</v>
      </c>
      <c r="H39" s="24">
        <f>G39/C39</f>
        <v>11</v>
      </c>
      <c r="I39" s="24">
        <f>H39/E39*100</f>
        <v>0.847457627118644</v>
      </c>
      <c r="J39" s="8">
        <f>H39*C39</f>
        <v>6600</v>
      </c>
    </row>
    <row r="40" spans="1:10" s="7" customFormat="1" ht="20.25" customHeight="1">
      <c r="A40" s="1" t="s">
        <v>992</v>
      </c>
      <c r="B40" s="1" t="s">
        <v>575</v>
      </c>
      <c r="C40" s="6">
        <v>1200</v>
      </c>
      <c r="D40" s="1" t="s">
        <v>17</v>
      </c>
      <c r="E40" s="1">
        <v>654</v>
      </c>
      <c r="F40" s="1">
        <v>644</v>
      </c>
      <c r="G40" s="24">
        <f>(IF($D40="SHORT",$E40-$F40,IF($D40="LONG",$F40-$E40)))*$C40</f>
        <v>12000</v>
      </c>
      <c r="H40" s="24">
        <f>G40/C40</f>
        <v>10</v>
      </c>
      <c r="I40" s="24">
        <f>H40/E40*100</f>
        <v>1.529051987767584</v>
      </c>
      <c r="J40" s="8">
        <f>H40*C40</f>
        <v>12000</v>
      </c>
    </row>
    <row r="41" spans="1:10" s="7" customFormat="1" ht="20.25" customHeight="1">
      <c r="A41" s="1" t="s">
        <v>991</v>
      </c>
      <c r="B41" s="1" t="s">
        <v>159</v>
      </c>
      <c r="C41" s="6">
        <v>400</v>
      </c>
      <c r="D41" s="1" t="s">
        <v>16</v>
      </c>
      <c r="E41" s="1">
        <v>1318</v>
      </c>
      <c r="F41" s="1">
        <v>1308</v>
      </c>
      <c r="G41" s="24">
        <f>(IF($D41="SHORT",$E41-$F41,IF($D41="LONG",$F41-$E41)))*$C41</f>
        <v>-4000</v>
      </c>
      <c r="H41" s="24">
        <f>G41/C41</f>
        <v>-10</v>
      </c>
      <c r="I41" s="24">
        <f>H41/E41*100</f>
        <v>-0.7587253414264037</v>
      </c>
      <c r="J41" s="8">
        <f>H41*C41</f>
        <v>-4000</v>
      </c>
    </row>
    <row r="42" spans="1:10" s="7" customFormat="1" ht="20.25" customHeight="1">
      <c r="A42" s="1" t="s">
        <v>989</v>
      </c>
      <c r="B42" s="1" t="s">
        <v>990</v>
      </c>
      <c r="C42" s="6">
        <v>1250</v>
      </c>
      <c r="D42" s="1" t="s">
        <v>16</v>
      </c>
      <c r="E42" s="1">
        <v>695</v>
      </c>
      <c r="F42" s="1">
        <v>704</v>
      </c>
      <c r="G42" s="24">
        <f aca="true" t="shared" si="15" ref="G42:G52">(IF($D42="SHORT",$E42-$F42,IF($D42="LONG",$F42-$E42)))*$C42</f>
        <v>11250</v>
      </c>
      <c r="H42" s="24">
        <f aca="true" t="shared" si="16" ref="H42:H52">G42/C42</f>
        <v>9</v>
      </c>
      <c r="I42" s="24">
        <f aca="true" t="shared" si="17" ref="I42:I52">H42/E42*100</f>
        <v>1.2949640287769784</v>
      </c>
      <c r="J42" s="8">
        <f aca="true" t="shared" si="18" ref="J42:J52">H42*C42</f>
        <v>11250</v>
      </c>
    </row>
    <row r="43" spans="1:10" s="7" customFormat="1" ht="20.25" customHeight="1">
      <c r="A43" s="1" t="s">
        <v>988</v>
      </c>
      <c r="B43" s="1" t="s">
        <v>113</v>
      </c>
      <c r="C43" s="6">
        <v>2000</v>
      </c>
      <c r="D43" s="1" t="s">
        <v>16</v>
      </c>
      <c r="E43" s="1">
        <v>410</v>
      </c>
      <c r="F43" s="1">
        <v>409.8</v>
      </c>
      <c r="G43" s="24">
        <f t="shared" si="15"/>
        <v>-399.99999999997726</v>
      </c>
      <c r="H43" s="24">
        <f t="shared" si="16"/>
        <v>-0.19999999999998863</v>
      </c>
      <c r="I43" s="24">
        <f t="shared" si="17"/>
        <v>-0.04878048780487528</v>
      </c>
      <c r="J43" s="8">
        <f t="shared" si="18"/>
        <v>-399.99999999997726</v>
      </c>
    </row>
    <row r="44" spans="1:10" s="7" customFormat="1" ht="20.25" customHeight="1">
      <c r="A44" s="1" t="s">
        <v>988</v>
      </c>
      <c r="B44" s="1" t="s">
        <v>272</v>
      </c>
      <c r="C44" s="6">
        <v>1000</v>
      </c>
      <c r="D44" s="1" t="s">
        <v>16</v>
      </c>
      <c r="E44" s="1">
        <v>494</v>
      </c>
      <c r="F44" s="1">
        <v>502</v>
      </c>
      <c r="G44" s="24">
        <f t="shared" si="15"/>
        <v>8000</v>
      </c>
      <c r="H44" s="24">
        <f t="shared" si="16"/>
        <v>8</v>
      </c>
      <c r="I44" s="24">
        <f t="shared" si="17"/>
        <v>1.6194331983805668</v>
      </c>
      <c r="J44" s="8">
        <f t="shared" si="18"/>
        <v>8000</v>
      </c>
    </row>
    <row r="45" spans="1:10" s="7" customFormat="1" ht="20.25" customHeight="1">
      <c r="A45" s="1" t="s">
        <v>987</v>
      </c>
      <c r="B45" s="1" t="s">
        <v>70</v>
      </c>
      <c r="C45" s="6">
        <v>900</v>
      </c>
      <c r="D45" s="1" t="s">
        <v>16</v>
      </c>
      <c r="E45" s="1">
        <v>606.2</v>
      </c>
      <c r="F45" s="1">
        <v>613</v>
      </c>
      <c r="G45" s="24">
        <f t="shared" si="15"/>
        <v>6119.999999999959</v>
      </c>
      <c r="H45" s="24">
        <f t="shared" si="16"/>
        <v>6.7999999999999545</v>
      </c>
      <c r="I45" s="24">
        <f t="shared" si="17"/>
        <v>1.1217419993401443</v>
      </c>
      <c r="J45" s="8">
        <f t="shared" si="18"/>
        <v>6119.999999999959</v>
      </c>
    </row>
    <row r="46" spans="1:10" s="7" customFormat="1" ht="20.25" customHeight="1">
      <c r="A46" s="1" t="s">
        <v>986</v>
      </c>
      <c r="B46" s="1" t="s">
        <v>127</v>
      </c>
      <c r="C46" s="6">
        <v>700</v>
      </c>
      <c r="D46" s="1" t="s">
        <v>16</v>
      </c>
      <c r="E46" s="1">
        <v>1299</v>
      </c>
      <c r="F46" s="1">
        <v>1290</v>
      </c>
      <c r="G46" s="24">
        <f t="shared" si="15"/>
        <v>-6300</v>
      </c>
      <c r="H46" s="24">
        <f t="shared" si="16"/>
        <v>-9</v>
      </c>
      <c r="I46" s="24">
        <f t="shared" si="17"/>
        <v>-0.6928406466512702</v>
      </c>
      <c r="J46" s="8">
        <f t="shared" si="18"/>
        <v>-6300</v>
      </c>
    </row>
    <row r="47" spans="1:10" s="7" customFormat="1" ht="20.25" customHeight="1">
      <c r="A47" s="1" t="s">
        <v>985</v>
      </c>
      <c r="B47" s="1" t="s">
        <v>983</v>
      </c>
      <c r="C47" s="6">
        <v>500</v>
      </c>
      <c r="D47" s="1" t="s">
        <v>16</v>
      </c>
      <c r="E47" s="1">
        <v>1030</v>
      </c>
      <c r="F47" s="1">
        <v>1020</v>
      </c>
      <c r="G47" s="24">
        <f t="shared" si="15"/>
        <v>-5000</v>
      </c>
      <c r="H47" s="24">
        <f t="shared" si="16"/>
        <v>-10</v>
      </c>
      <c r="I47" s="24">
        <f t="shared" si="17"/>
        <v>-0.9708737864077669</v>
      </c>
      <c r="J47" s="8">
        <f t="shared" si="18"/>
        <v>-5000</v>
      </c>
    </row>
    <row r="48" spans="1:10" s="7" customFormat="1" ht="20.25" customHeight="1">
      <c r="A48" s="1" t="s">
        <v>984</v>
      </c>
      <c r="B48" s="1" t="s">
        <v>610</v>
      </c>
      <c r="C48" s="6">
        <v>3200</v>
      </c>
      <c r="D48" s="1" t="s">
        <v>17</v>
      </c>
      <c r="E48" s="1">
        <v>291.7</v>
      </c>
      <c r="F48" s="1">
        <v>288.4</v>
      </c>
      <c r="G48" s="24">
        <f t="shared" si="15"/>
        <v>10560.000000000036</v>
      </c>
      <c r="H48" s="24">
        <f t="shared" si="16"/>
        <v>3.3000000000000114</v>
      </c>
      <c r="I48" s="24">
        <f t="shared" si="17"/>
        <v>1.1312992800822803</v>
      </c>
      <c r="J48" s="8">
        <f t="shared" si="18"/>
        <v>10560.000000000036</v>
      </c>
    </row>
    <row r="49" spans="1:10" s="7" customFormat="1" ht="20.25" customHeight="1">
      <c r="A49" s="1" t="s">
        <v>982</v>
      </c>
      <c r="B49" s="1" t="s">
        <v>983</v>
      </c>
      <c r="C49" s="6">
        <v>500</v>
      </c>
      <c r="D49" s="1" t="s">
        <v>16</v>
      </c>
      <c r="E49" s="1">
        <v>1064</v>
      </c>
      <c r="F49" s="1">
        <v>1050</v>
      </c>
      <c r="G49" s="24">
        <f t="shared" si="15"/>
        <v>-7000</v>
      </c>
      <c r="H49" s="24">
        <f t="shared" si="16"/>
        <v>-14</v>
      </c>
      <c r="I49" s="24">
        <f t="shared" si="17"/>
        <v>-1.3157894736842104</v>
      </c>
      <c r="J49" s="8">
        <f t="shared" si="18"/>
        <v>-7000</v>
      </c>
    </row>
    <row r="50" spans="1:10" s="7" customFormat="1" ht="20.25" customHeight="1">
      <c r="A50" s="1" t="s">
        <v>981</v>
      </c>
      <c r="B50" s="1" t="s">
        <v>165</v>
      </c>
      <c r="C50" s="6">
        <v>1061</v>
      </c>
      <c r="D50" s="1" t="s">
        <v>16</v>
      </c>
      <c r="E50" s="1">
        <v>558</v>
      </c>
      <c r="F50" s="1">
        <v>553</v>
      </c>
      <c r="G50" s="24">
        <f t="shared" si="15"/>
        <v>-5305</v>
      </c>
      <c r="H50" s="24">
        <f t="shared" si="16"/>
        <v>-5</v>
      </c>
      <c r="I50" s="24">
        <f t="shared" si="17"/>
        <v>-0.8960573476702508</v>
      </c>
      <c r="J50" s="8">
        <f t="shared" si="18"/>
        <v>-5305</v>
      </c>
    </row>
    <row r="51" spans="1:10" s="7" customFormat="1" ht="20.25" customHeight="1">
      <c r="A51" s="1" t="s">
        <v>981</v>
      </c>
      <c r="B51" s="1" t="s">
        <v>181</v>
      </c>
      <c r="C51" s="6">
        <v>1100</v>
      </c>
      <c r="D51" s="1" t="s">
        <v>16</v>
      </c>
      <c r="E51" s="1">
        <v>572</v>
      </c>
      <c r="F51" s="1">
        <v>567</v>
      </c>
      <c r="G51" s="24">
        <f t="shared" si="15"/>
        <v>-5500</v>
      </c>
      <c r="H51" s="24">
        <f t="shared" si="16"/>
        <v>-5</v>
      </c>
      <c r="I51" s="24">
        <f t="shared" si="17"/>
        <v>-0.8741258741258742</v>
      </c>
      <c r="J51" s="8">
        <f t="shared" si="18"/>
        <v>-5500</v>
      </c>
    </row>
    <row r="52" spans="1:10" s="7" customFormat="1" ht="20.25" customHeight="1">
      <c r="A52" s="1" t="s">
        <v>981</v>
      </c>
      <c r="B52" s="1" t="s">
        <v>238</v>
      </c>
      <c r="C52" s="6">
        <v>250</v>
      </c>
      <c r="D52" s="1" t="s">
        <v>16</v>
      </c>
      <c r="E52" s="1">
        <v>2771</v>
      </c>
      <c r="F52" s="1">
        <v>2754</v>
      </c>
      <c r="G52" s="24">
        <f t="shared" si="15"/>
        <v>-4250</v>
      </c>
      <c r="H52" s="24">
        <f t="shared" si="16"/>
        <v>-17</v>
      </c>
      <c r="I52" s="24">
        <f t="shared" si="17"/>
        <v>-0.6134969325153374</v>
      </c>
      <c r="J52" s="8">
        <f t="shared" si="18"/>
        <v>-4250</v>
      </c>
    </row>
    <row r="53" spans="1:10" s="7" customFormat="1" ht="20.25" customHeight="1">
      <c r="A53" s="1" t="s">
        <v>980</v>
      </c>
      <c r="B53" s="1" t="s">
        <v>32</v>
      </c>
      <c r="C53" s="6">
        <v>900</v>
      </c>
      <c r="D53" s="1" t="s">
        <v>16</v>
      </c>
      <c r="E53" s="1">
        <v>626</v>
      </c>
      <c r="F53" s="1">
        <v>621</v>
      </c>
      <c r="G53" s="24">
        <f aca="true" t="shared" si="19" ref="G53:G58">(IF($D53="SHORT",$E53-$F53,IF($D53="LONG",$F53-$E53)))*$C53</f>
        <v>-4500</v>
      </c>
      <c r="H53" s="24">
        <f aca="true" t="shared" si="20" ref="H53:H58">G53/C53</f>
        <v>-5</v>
      </c>
      <c r="I53" s="24">
        <f aca="true" t="shared" si="21" ref="I53:I58">H53/E53*100</f>
        <v>-0.7987220447284344</v>
      </c>
      <c r="J53" s="8">
        <f aca="true" t="shared" si="22" ref="J53:J58">H53*C53</f>
        <v>-4500</v>
      </c>
    </row>
    <row r="54" spans="1:10" s="7" customFormat="1" ht="20.25" customHeight="1">
      <c r="A54" s="1" t="s">
        <v>980</v>
      </c>
      <c r="B54" s="1" t="s">
        <v>272</v>
      </c>
      <c r="C54" s="6">
        <v>1000</v>
      </c>
      <c r="D54" s="1" t="s">
        <v>16</v>
      </c>
      <c r="E54" s="1">
        <v>520</v>
      </c>
      <c r="F54" s="1">
        <v>515</v>
      </c>
      <c r="G54" s="24">
        <f t="shared" si="19"/>
        <v>-5000</v>
      </c>
      <c r="H54" s="24">
        <f t="shared" si="20"/>
        <v>-5</v>
      </c>
      <c r="I54" s="24">
        <f t="shared" si="21"/>
        <v>-0.9615384615384616</v>
      </c>
      <c r="J54" s="8">
        <f t="shared" si="22"/>
        <v>-5000</v>
      </c>
    </row>
    <row r="55" spans="1:10" s="7" customFormat="1" ht="20.25" customHeight="1">
      <c r="A55" s="1" t="s">
        <v>979</v>
      </c>
      <c r="B55" s="1" t="s">
        <v>272</v>
      </c>
      <c r="C55" s="6">
        <v>1000</v>
      </c>
      <c r="D55" s="1" t="s">
        <v>16</v>
      </c>
      <c r="E55" s="1">
        <v>527.3</v>
      </c>
      <c r="F55" s="1">
        <v>522</v>
      </c>
      <c r="G55" s="24">
        <f t="shared" si="19"/>
        <v>-5299.9999999999545</v>
      </c>
      <c r="H55" s="24">
        <f t="shared" si="20"/>
        <v>-5.2999999999999545</v>
      </c>
      <c r="I55" s="24">
        <f t="shared" si="21"/>
        <v>-1.005120424805605</v>
      </c>
      <c r="J55" s="8">
        <f t="shared" si="22"/>
        <v>-5299.9999999999545</v>
      </c>
    </row>
    <row r="56" spans="1:10" s="7" customFormat="1" ht="20.25" customHeight="1">
      <c r="A56" s="1" t="s">
        <v>978</v>
      </c>
      <c r="B56" s="1" t="s">
        <v>6</v>
      </c>
      <c r="C56" s="6">
        <v>800</v>
      </c>
      <c r="D56" s="1" t="s">
        <v>16</v>
      </c>
      <c r="E56" s="1">
        <v>597.6</v>
      </c>
      <c r="F56" s="1">
        <v>603</v>
      </c>
      <c r="G56" s="24">
        <f t="shared" si="19"/>
        <v>4319.999999999982</v>
      </c>
      <c r="H56" s="24">
        <f t="shared" si="20"/>
        <v>5.399999999999977</v>
      </c>
      <c r="I56" s="24">
        <f t="shared" si="21"/>
        <v>0.9036144578313214</v>
      </c>
      <c r="J56" s="8">
        <f t="shared" si="22"/>
        <v>4319.999999999982</v>
      </c>
    </row>
    <row r="57" spans="1:10" s="7" customFormat="1" ht="20.25" customHeight="1">
      <c r="A57" s="1" t="s">
        <v>978</v>
      </c>
      <c r="B57" s="1" t="s">
        <v>202</v>
      </c>
      <c r="C57" s="6">
        <v>3000</v>
      </c>
      <c r="D57" s="1" t="s">
        <v>16</v>
      </c>
      <c r="E57" s="1">
        <v>283.35</v>
      </c>
      <c r="F57" s="1">
        <v>282.5</v>
      </c>
      <c r="G57" s="24">
        <f t="shared" si="19"/>
        <v>-2550.000000000068</v>
      </c>
      <c r="H57" s="24">
        <f t="shared" si="20"/>
        <v>-0.8500000000000227</v>
      </c>
      <c r="I57" s="24">
        <f t="shared" si="21"/>
        <v>-0.2999823539791857</v>
      </c>
      <c r="J57" s="8">
        <f t="shared" si="22"/>
        <v>-2550.000000000068</v>
      </c>
    </row>
    <row r="58" spans="1:10" s="7" customFormat="1" ht="20.25" customHeight="1">
      <c r="A58" s="1" t="s">
        <v>978</v>
      </c>
      <c r="B58" s="1" t="s">
        <v>86</v>
      </c>
      <c r="C58" s="6">
        <v>700</v>
      </c>
      <c r="D58" s="1" t="s">
        <v>16</v>
      </c>
      <c r="E58" s="1">
        <v>931.5</v>
      </c>
      <c r="F58" s="1">
        <v>937</v>
      </c>
      <c r="G58" s="24">
        <f t="shared" si="19"/>
        <v>3850</v>
      </c>
      <c r="H58" s="24">
        <f t="shared" si="20"/>
        <v>5.5</v>
      </c>
      <c r="I58" s="24">
        <f t="shared" si="21"/>
        <v>0.5904455179817499</v>
      </c>
      <c r="J58" s="8">
        <f t="shared" si="22"/>
        <v>3850</v>
      </c>
    </row>
    <row r="59" spans="1:10" s="7" customFormat="1" ht="20.25" customHeight="1">
      <c r="A59" s="1" t="s">
        <v>977</v>
      </c>
      <c r="B59" s="1" t="s">
        <v>371</v>
      </c>
      <c r="C59" s="6">
        <v>3200</v>
      </c>
      <c r="D59" s="1" t="s">
        <v>16</v>
      </c>
      <c r="E59" s="1">
        <v>302.5</v>
      </c>
      <c r="F59" s="1">
        <v>302</v>
      </c>
      <c r="G59" s="24">
        <f aca="true" t="shared" si="23" ref="G59:G64">(IF($D59="SHORT",$E59-$F59,IF($D59="LONG",$F59-$E59)))*$C59</f>
        <v>-1600</v>
      </c>
      <c r="H59" s="24">
        <f aca="true" t="shared" si="24" ref="H59:H64">G59/C59</f>
        <v>-0.5</v>
      </c>
      <c r="I59" s="24">
        <f aca="true" t="shared" si="25" ref="I59:I64">H59/E59*100</f>
        <v>-0.1652892561983471</v>
      </c>
      <c r="J59" s="8">
        <f aca="true" t="shared" si="26" ref="J59:J64">H59*C59</f>
        <v>-1600</v>
      </c>
    </row>
    <row r="60" spans="1:10" s="7" customFormat="1" ht="20.25" customHeight="1">
      <c r="A60" s="1" t="s">
        <v>977</v>
      </c>
      <c r="B60" s="1" t="s">
        <v>32</v>
      </c>
      <c r="C60" s="6">
        <v>900</v>
      </c>
      <c r="D60" s="1" t="s">
        <v>16</v>
      </c>
      <c r="E60" s="1">
        <v>621.5</v>
      </c>
      <c r="F60" s="1">
        <v>619</v>
      </c>
      <c r="G60" s="24">
        <f t="shared" si="23"/>
        <v>-2250</v>
      </c>
      <c r="H60" s="24">
        <f t="shared" si="24"/>
        <v>-2.5</v>
      </c>
      <c r="I60" s="24">
        <f t="shared" si="25"/>
        <v>-0.4022526146419952</v>
      </c>
      <c r="J60" s="8">
        <f t="shared" si="26"/>
        <v>-2250</v>
      </c>
    </row>
    <row r="61" spans="1:10" s="7" customFormat="1" ht="20.25" customHeight="1">
      <c r="A61" s="1" t="s">
        <v>976</v>
      </c>
      <c r="B61" s="1" t="s">
        <v>32</v>
      </c>
      <c r="C61" s="6">
        <v>900</v>
      </c>
      <c r="D61" s="1" t="s">
        <v>16</v>
      </c>
      <c r="E61" s="1">
        <v>608</v>
      </c>
      <c r="F61" s="1">
        <v>613.2</v>
      </c>
      <c r="G61" s="24">
        <f t="shared" si="23"/>
        <v>4680.000000000041</v>
      </c>
      <c r="H61" s="24">
        <f t="shared" si="24"/>
        <v>5.2000000000000455</v>
      </c>
      <c r="I61" s="24">
        <f t="shared" si="25"/>
        <v>0.8552631578947444</v>
      </c>
      <c r="J61" s="8">
        <f t="shared" si="26"/>
        <v>4680.000000000041</v>
      </c>
    </row>
    <row r="62" spans="1:10" s="7" customFormat="1" ht="20.25" customHeight="1">
      <c r="A62" s="1" t="s">
        <v>976</v>
      </c>
      <c r="B62" s="1" t="s">
        <v>181</v>
      </c>
      <c r="C62" s="6">
        <v>1100</v>
      </c>
      <c r="D62" s="1" t="s">
        <v>16</v>
      </c>
      <c r="E62" s="1">
        <v>538</v>
      </c>
      <c r="F62" s="1">
        <v>544.5</v>
      </c>
      <c r="G62" s="24">
        <f t="shared" si="23"/>
        <v>7150</v>
      </c>
      <c r="H62" s="24">
        <f t="shared" si="24"/>
        <v>6.5</v>
      </c>
      <c r="I62" s="24">
        <f t="shared" si="25"/>
        <v>1.20817843866171</v>
      </c>
      <c r="J62" s="8">
        <f t="shared" si="26"/>
        <v>7150</v>
      </c>
    </row>
    <row r="63" spans="1:10" s="7" customFormat="1" ht="20.25" customHeight="1">
      <c r="A63" s="1" t="s">
        <v>975</v>
      </c>
      <c r="B63" s="1" t="s">
        <v>19</v>
      </c>
      <c r="C63" s="6">
        <v>500</v>
      </c>
      <c r="D63" s="1" t="s">
        <v>16</v>
      </c>
      <c r="E63" s="1">
        <v>1756</v>
      </c>
      <c r="F63" s="1">
        <v>1763</v>
      </c>
      <c r="G63" s="24">
        <f t="shared" si="23"/>
        <v>3500</v>
      </c>
      <c r="H63" s="24">
        <f t="shared" si="24"/>
        <v>7</v>
      </c>
      <c r="I63" s="24">
        <f t="shared" si="25"/>
        <v>0.3986332574031891</v>
      </c>
      <c r="J63" s="8">
        <f t="shared" si="26"/>
        <v>3500</v>
      </c>
    </row>
    <row r="64" spans="1:10" s="7" customFormat="1" ht="20.25" customHeight="1">
      <c r="A64" s="1" t="s">
        <v>975</v>
      </c>
      <c r="B64" s="1" t="s">
        <v>272</v>
      </c>
      <c r="C64" s="6">
        <v>1000</v>
      </c>
      <c r="D64" s="1" t="s">
        <v>16</v>
      </c>
      <c r="E64" s="1">
        <v>534</v>
      </c>
      <c r="F64" s="1">
        <v>532.8</v>
      </c>
      <c r="G64" s="24">
        <f t="shared" si="23"/>
        <v>-1200.0000000000455</v>
      </c>
      <c r="H64" s="24">
        <f t="shared" si="24"/>
        <v>-1.2000000000000455</v>
      </c>
      <c r="I64" s="24">
        <f t="shared" si="25"/>
        <v>-0.22471910112360402</v>
      </c>
      <c r="J64" s="8">
        <f t="shared" si="26"/>
        <v>-1200.0000000000455</v>
      </c>
    </row>
    <row r="65" spans="1:10" s="7" customFormat="1" ht="20.25" customHeight="1">
      <c r="A65" s="1" t="s">
        <v>974</v>
      </c>
      <c r="B65" s="1" t="s">
        <v>181</v>
      </c>
      <c r="C65" s="6">
        <v>1100</v>
      </c>
      <c r="D65" s="1" t="s">
        <v>16</v>
      </c>
      <c r="E65" s="1">
        <v>493</v>
      </c>
      <c r="F65" s="1">
        <v>502</v>
      </c>
      <c r="G65" s="24">
        <f>(IF($D65="SHORT",$E65-$F65,IF($D65="LONG",$F65-$E65)))*$C65</f>
        <v>9900</v>
      </c>
      <c r="H65" s="24">
        <f>G65/C65</f>
        <v>9</v>
      </c>
      <c r="I65" s="24">
        <f>H65/E65*100</f>
        <v>1.8255578093306288</v>
      </c>
      <c r="J65" s="8">
        <f>H65*C65</f>
        <v>9900</v>
      </c>
    </row>
    <row r="66" spans="1:10" s="7" customFormat="1" ht="20.25" customHeight="1">
      <c r="A66" s="1" t="s">
        <v>973</v>
      </c>
      <c r="B66" s="1" t="s">
        <v>817</v>
      </c>
      <c r="C66" s="6">
        <v>1600</v>
      </c>
      <c r="D66" s="1" t="s">
        <v>16</v>
      </c>
      <c r="E66" s="1">
        <v>402</v>
      </c>
      <c r="F66" s="1">
        <v>404</v>
      </c>
      <c r="G66" s="24">
        <f>(IF($D66="SHORT",$E66-$F66,IF($D66="LONG",$F66-$E66)))*$C66</f>
        <v>3200</v>
      </c>
      <c r="H66" s="24">
        <f>G66/C66</f>
        <v>2</v>
      </c>
      <c r="I66" s="24">
        <f>H66/E66*100</f>
        <v>0.4975124378109453</v>
      </c>
      <c r="J66" s="8">
        <f>H66*C66</f>
        <v>3200</v>
      </c>
    </row>
    <row r="67" spans="1:10" s="7" customFormat="1" ht="20.25" customHeight="1">
      <c r="A67" s="1" t="s">
        <v>972</v>
      </c>
      <c r="B67" s="1" t="s">
        <v>28</v>
      </c>
      <c r="C67" s="6">
        <v>1200</v>
      </c>
      <c r="D67" s="1" t="s">
        <v>16</v>
      </c>
      <c r="E67" s="1">
        <v>648.5</v>
      </c>
      <c r="F67" s="1">
        <v>642</v>
      </c>
      <c r="G67" s="24">
        <f>(IF($D67="SHORT",$E67-$F67,IF($D67="LONG",$F67-$E67)))*$C67</f>
        <v>-7800</v>
      </c>
      <c r="H67" s="24">
        <f>G67/C67</f>
        <v>-6.5</v>
      </c>
      <c r="I67" s="24">
        <f>H67/E67*100</f>
        <v>-1.002313030069391</v>
      </c>
      <c r="J67" s="8">
        <f>H67*C67</f>
        <v>-7800</v>
      </c>
    </row>
    <row r="68" spans="1:10" s="7" customFormat="1" ht="20.25" customHeight="1">
      <c r="A68" s="1" t="s">
        <v>972</v>
      </c>
      <c r="B68" s="1" t="s">
        <v>971</v>
      </c>
      <c r="C68" s="6">
        <v>600</v>
      </c>
      <c r="D68" s="1" t="s">
        <v>16</v>
      </c>
      <c r="E68" s="1">
        <v>768</v>
      </c>
      <c r="F68" s="1">
        <v>775</v>
      </c>
      <c r="G68" s="24">
        <f>(IF($D68="SHORT",$E68-$F68,IF($D68="LONG",$F68-$E68)))*$C68</f>
        <v>4200</v>
      </c>
      <c r="H68" s="24">
        <f>G68/C68</f>
        <v>7</v>
      </c>
      <c r="I68" s="24">
        <f>H68/E68*100</f>
        <v>0.9114583333333334</v>
      </c>
      <c r="J68" s="8">
        <f>H68*C68</f>
        <v>4200</v>
      </c>
    </row>
    <row r="69" spans="1:10" s="7" customFormat="1" ht="20.25" customHeight="1">
      <c r="A69" s="1" t="s">
        <v>970</v>
      </c>
      <c r="B69" s="1" t="s">
        <v>971</v>
      </c>
      <c r="C69" s="6">
        <v>600</v>
      </c>
      <c r="D69" s="1" t="s">
        <v>16</v>
      </c>
      <c r="E69" s="1">
        <v>774.5</v>
      </c>
      <c r="F69" s="1">
        <v>767</v>
      </c>
      <c r="G69" s="24">
        <f aca="true" t="shared" si="27" ref="G69:G75">(IF($D69="SHORT",$E69-$F69,IF($D69="LONG",$F69-$E69)))*$C69</f>
        <v>-4500</v>
      </c>
      <c r="H69" s="24">
        <f aca="true" t="shared" si="28" ref="H69:H75">G69/C69</f>
        <v>-7.5</v>
      </c>
      <c r="I69" s="24">
        <f aca="true" t="shared" si="29" ref="I69:I75">H69/E69*100</f>
        <v>-0.9683666881859263</v>
      </c>
      <c r="J69" s="8">
        <f aca="true" t="shared" si="30" ref="J69:J75">H69*C69</f>
        <v>-4500</v>
      </c>
    </row>
    <row r="70" spans="1:10" s="7" customFormat="1" ht="20.25" customHeight="1">
      <c r="A70" s="1" t="s">
        <v>970</v>
      </c>
      <c r="B70" s="1" t="s">
        <v>165</v>
      </c>
      <c r="C70" s="6">
        <v>1061</v>
      </c>
      <c r="D70" s="1" t="s">
        <v>16</v>
      </c>
      <c r="E70" s="1">
        <v>571.4</v>
      </c>
      <c r="F70" s="1">
        <v>567</v>
      </c>
      <c r="G70" s="24">
        <f t="shared" si="27"/>
        <v>-4668.399999999976</v>
      </c>
      <c r="H70" s="24">
        <f t="shared" si="28"/>
        <v>-4.399999999999977</v>
      </c>
      <c r="I70" s="24">
        <f t="shared" si="29"/>
        <v>-0.7700385019250924</v>
      </c>
      <c r="J70" s="8">
        <f t="shared" si="30"/>
        <v>-4668.399999999976</v>
      </c>
    </row>
    <row r="71" spans="1:10" s="7" customFormat="1" ht="20.25" customHeight="1">
      <c r="A71" s="1" t="s">
        <v>969</v>
      </c>
      <c r="B71" s="1" t="s">
        <v>165</v>
      </c>
      <c r="C71" s="6">
        <v>1061</v>
      </c>
      <c r="D71" s="1" t="s">
        <v>16</v>
      </c>
      <c r="E71" s="1">
        <v>572.8</v>
      </c>
      <c r="F71" s="1">
        <v>570</v>
      </c>
      <c r="G71" s="24">
        <f t="shared" si="27"/>
        <v>-2970.799999999952</v>
      </c>
      <c r="H71" s="24">
        <f t="shared" si="28"/>
        <v>-2.7999999999999545</v>
      </c>
      <c r="I71" s="24">
        <f t="shared" si="29"/>
        <v>-0.48882681564245023</v>
      </c>
      <c r="J71" s="8">
        <f t="shared" si="30"/>
        <v>-2970.799999999952</v>
      </c>
    </row>
    <row r="72" spans="1:10" s="7" customFormat="1" ht="20.25" customHeight="1">
      <c r="A72" s="1" t="s">
        <v>969</v>
      </c>
      <c r="B72" s="1" t="s">
        <v>68</v>
      </c>
      <c r="C72" s="6">
        <v>1500</v>
      </c>
      <c r="D72" s="1" t="s">
        <v>16</v>
      </c>
      <c r="E72" s="1">
        <v>435</v>
      </c>
      <c r="F72" s="1">
        <v>432.5</v>
      </c>
      <c r="G72" s="24">
        <f t="shared" si="27"/>
        <v>-3750</v>
      </c>
      <c r="H72" s="24">
        <f t="shared" si="28"/>
        <v>-2.5</v>
      </c>
      <c r="I72" s="24">
        <f t="shared" si="29"/>
        <v>-0.5747126436781609</v>
      </c>
      <c r="J72" s="8">
        <f t="shared" si="30"/>
        <v>-3750</v>
      </c>
    </row>
    <row r="73" spans="1:10" s="7" customFormat="1" ht="20.25" customHeight="1">
      <c r="A73" s="1" t="s">
        <v>969</v>
      </c>
      <c r="B73" s="1" t="s">
        <v>272</v>
      </c>
      <c r="C73" s="6">
        <v>1000</v>
      </c>
      <c r="D73" s="1" t="s">
        <v>16</v>
      </c>
      <c r="E73" s="1">
        <v>539.5</v>
      </c>
      <c r="F73" s="1">
        <v>534</v>
      </c>
      <c r="G73" s="24">
        <f t="shared" si="27"/>
        <v>-5500</v>
      </c>
      <c r="H73" s="24">
        <f t="shared" si="28"/>
        <v>-5.5</v>
      </c>
      <c r="I73" s="24">
        <f t="shared" si="29"/>
        <v>-1.0194624652455977</v>
      </c>
      <c r="J73" s="8">
        <f t="shared" si="30"/>
        <v>-5500</v>
      </c>
    </row>
    <row r="74" spans="1:10" s="7" customFormat="1" ht="20.25" customHeight="1">
      <c r="A74" s="1" t="s">
        <v>968</v>
      </c>
      <c r="B74" s="1" t="s">
        <v>101</v>
      </c>
      <c r="C74" s="6">
        <v>1100</v>
      </c>
      <c r="D74" s="1" t="s">
        <v>17</v>
      </c>
      <c r="E74" s="1">
        <v>476</v>
      </c>
      <c r="F74" s="1">
        <v>477.5</v>
      </c>
      <c r="G74" s="24">
        <f t="shared" si="27"/>
        <v>-1650</v>
      </c>
      <c r="H74" s="24">
        <f t="shared" si="28"/>
        <v>-1.5</v>
      </c>
      <c r="I74" s="24">
        <f t="shared" si="29"/>
        <v>-0.31512605042016806</v>
      </c>
      <c r="J74" s="8">
        <f t="shared" si="30"/>
        <v>-1650</v>
      </c>
    </row>
    <row r="75" spans="1:10" s="41" customFormat="1" ht="21.75" customHeight="1">
      <c r="A75" s="39" t="s">
        <v>968</v>
      </c>
      <c r="B75" s="39" t="s">
        <v>733</v>
      </c>
      <c r="C75" s="8">
        <v>500</v>
      </c>
      <c r="D75" s="39" t="s">
        <v>16</v>
      </c>
      <c r="E75" s="39">
        <v>1166</v>
      </c>
      <c r="F75" s="39">
        <v>1156</v>
      </c>
      <c r="G75" s="24">
        <f t="shared" si="27"/>
        <v>-5000</v>
      </c>
      <c r="H75" s="24">
        <f t="shared" si="28"/>
        <v>-10</v>
      </c>
      <c r="I75" s="24">
        <f t="shared" si="29"/>
        <v>-0.8576329331046313</v>
      </c>
      <c r="J75" s="8">
        <f t="shared" si="30"/>
        <v>-5000</v>
      </c>
    </row>
    <row r="76" spans="1:10" s="7" customFormat="1" ht="20.25" customHeight="1">
      <c r="A76" s="42"/>
      <c r="B76" s="42"/>
      <c r="C76" s="14"/>
      <c r="D76" s="42"/>
      <c r="E76" s="42"/>
      <c r="F76" s="42"/>
      <c r="G76" s="43"/>
      <c r="H76" s="43"/>
      <c r="I76" s="36" t="s">
        <v>63</v>
      </c>
      <c r="J76" s="27">
        <f>SUM(J39:J75)</f>
        <v>-664.1999999999571</v>
      </c>
    </row>
    <row r="77" spans="1:10" s="7" customFormat="1" ht="20.25" customHeight="1">
      <c r="A77" s="1" t="s">
        <v>967</v>
      </c>
      <c r="B77" s="1" t="s">
        <v>272</v>
      </c>
      <c r="C77" s="6">
        <v>1000</v>
      </c>
      <c r="D77" s="1" t="s">
        <v>16</v>
      </c>
      <c r="E77" s="1">
        <v>544</v>
      </c>
      <c r="F77" s="1">
        <v>541</v>
      </c>
      <c r="G77" s="24">
        <f>(IF($D77="SHORT",$E77-$F77,IF($D77="LONG",$F77-$E77)))*$C77</f>
        <v>-3000</v>
      </c>
      <c r="H77" s="24">
        <f>G77/C77</f>
        <v>-3</v>
      </c>
      <c r="I77" s="24">
        <f>H77/E77*100</f>
        <v>-0.5514705882352942</v>
      </c>
      <c r="J77" s="8">
        <f>H77*C77</f>
        <v>-3000</v>
      </c>
    </row>
    <row r="78" spans="1:10" s="7" customFormat="1" ht="20.25" customHeight="1">
      <c r="A78" s="1" t="s">
        <v>967</v>
      </c>
      <c r="B78" s="1" t="s">
        <v>78</v>
      </c>
      <c r="C78" s="6">
        <v>4000</v>
      </c>
      <c r="D78" s="1" t="s">
        <v>16</v>
      </c>
      <c r="E78" s="1">
        <v>85.2</v>
      </c>
      <c r="F78" s="1">
        <v>83.9</v>
      </c>
      <c r="G78" s="24">
        <f aca="true" t="shared" si="31" ref="G78:G100">(IF($D78="SHORT",$E78-$F78,IF($D78="LONG",$F78-$E78)))*$C78</f>
        <v>-5199.999999999989</v>
      </c>
      <c r="H78" s="24">
        <f>G78/C78</f>
        <v>-1.2999999999999974</v>
      </c>
      <c r="I78" s="24">
        <f>H78/E78*100</f>
        <v>-1.5258215962441284</v>
      </c>
      <c r="J78" s="8">
        <f>H78*C78</f>
        <v>-5199.999999999989</v>
      </c>
    </row>
    <row r="79" spans="1:10" s="7" customFormat="1" ht="20.25" customHeight="1">
      <c r="A79" s="1" t="s">
        <v>967</v>
      </c>
      <c r="B79" s="1" t="s">
        <v>68</v>
      </c>
      <c r="C79" s="6">
        <v>1500</v>
      </c>
      <c r="D79" s="1" t="s">
        <v>16</v>
      </c>
      <c r="E79" s="1">
        <v>448</v>
      </c>
      <c r="F79" s="1">
        <v>444</v>
      </c>
      <c r="G79" s="24">
        <f t="shared" si="31"/>
        <v>-6000</v>
      </c>
      <c r="H79" s="24">
        <f>G79/C79</f>
        <v>-4</v>
      </c>
      <c r="I79" s="24">
        <f>H79/E79*100</f>
        <v>-0.8928571428571428</v>
      </c>
      <c r="J79" s="8">
        <f>H79*C79</f>
        <v>-6000</v>
      </c>
    </row>
    <row r="80" spans="1:10" s="7" customFormat="1" ht="20.25" customHeight="1">
      <c r="A80" s="1" t="s">
        <v>966</v>
      </c>
      <c r="B80" s="1" t="s">
        <v>68</v>
      </c>
      <c r="C80" s="6">
        <v>1500</v>
      </c>
      <c r="D80" s="1" t="s">
        <v>16</v>
      </c>
      <c r="E80" s="1">
        <v>444</v>
      </c>
      <c r="F80" s="1">
        <v>450</v>
      </c>
      <c r="G80" s="24">
        <f t="shared" si="31"/>
        <v>9000</v>
      </c>
      <c r="H80" s="24">
        <f aca="true" t="shared" si="32" ref="H80:H86">G80/C80</f>
        <v>6</v>
      </c>
      <c r="I80" s="24">
        <f aca="true" t="shared" si="33" ref="I80:I86">H80/E80*100</f>
        <v>1.3513513513513513</v>
      </c>
      <c r="J80" s="8">
        <f aca="true" t="shared" si="34" ref="J80:J86">H80*C80</f>
        <v>9000</v>
      </c>
    </row>
    <row r="81" spans="1:10" s="7" customFormat="1" ht="20.25" customHeight="1">
      <c r="A81" s="1" t="s">
        <v>966</v>
      </c>
      <c r="B81" s="1" t="s">
        <v>272</v>
      </c>
      <c r="C81" s="6">
        <v>1000</v>
      </c>
      <c r="D81" s="1" t="s">
        <v>16</v>
      </c>
      <c r="E81" s="1">
        <v>541</v>
      </c>
      <c r="F81" s="1">
        <v>548</v>
      </c>
      <c r="G81" s="24">
        <f t="shared" si="31"/>
        <v>7000</v>
      </c>
      <c r="H81" s="24">
        <f t="shared" si="32"/>
        <v>7</v>
      </c>
      <c r="I81" s="24">
        <f t="shared" si="33"/>
        <v>1.2939001848428837</v>
      </c>
      <c r="J81" s="8">
        <f t="shared" si="34"/>
        <v>7000</v>
      </c>
    </row>
    <row r="82" spans="1:10" s="7" customFormat="1" ht="20.25" customHeight="1">
      <c r="A82" s="1" t="s">
        <v>964</v>
      </c>
      <c r="B82" s="1" t="s">
        <v>963</v>
      </c>
      <c r="C82" s="6">
        <v>800</v>
      </c>
      <c r="D82" s="1" t="s">
        <v>16</v>
      </c>
      <c r="E82" s="1">
        <v>644.5</v>
      </c>
      <c r="F82" s="1">
        <v>637</v>
      </c>
      <c r="G82" s="24">
        <f t="shared" si="31"/>
        <v>-6000</v>
      </c>
      <c r="H82" s="24">
        <f t="shared" si="32"/>
        <v>-7.5</v>
      </c>
      <c r="I82" s="24">
        <f t="shared" si="33"/>
        <v>-1.1636927851047323</v>
      </c>
      <c r="J82" s="8">
        <f t="shared" si="34"/>
        <v>-6000</v>
      </c>
    </row>
    <row r="83" spans="1:10" s="7" customFormat="1" ht="20.25" customHeight="1">
      <c r="A83" s="1" t="s">
        <v>964</v>
      </c>
      <c r="B83" s="1" t="s">
        <v>965</v>
      </c>
      <c r="C83" s="6">
        <v>500</v>
      </c>
      <c r="D83" s="1" t="s">
        <v>16</v>
      </c>
      <c r="E83" s="1">
        <v>1098</v>
      </c>
      <c r="F83" s="1">
        <v>1088</v>
      </c>
      <c r="G83" s="24">
        <f t="shared" si="31"/>
        <v>-5000</v>
      </c>
      <c r="H83" s="24">
        <f t="shared" si="32"/>
        <v>-10</v>
      </c>
      <c r="I83" s="24">
        <f t="shared" si="33"/>
        <v>-0.9107468123861567</v>
      </c>
      <c r="J83" s="8">
        <f t="shared" si="34"/>
        <v>-5000</v>
      </c>
    </row>
    <row r="84" spans="1:10" s="7" customFormat="1" ht="20.25" customHeight="1">
      <c r="A84" s="1" t="s">
        <v>962</v>
      </c>
      <c r="B84" s="1" t="s">
        <v>797</v>
      </c>
      <c r="C84" s="6">
        <v>750</v>
      </c>
      <c r="D84" s="1" t="s">
        <v>16</v>
      </c>
      <c r="E84" s="1">
        <v>735.5</v>
      </c>
      <c r="F84" s="1">
        <v>741</v>
      </c>
      <c r="G84" s="24">
        <f t="shared" si="31"/>
        <v>4125</v>
      </c>
      <c r="H84" s="24">
        <f t="shared" si="32"/>
        <v>5.5</v>
      </c>
      <c r="I84" s="24">
        <f t="shared" si="33"/>
        <v>0.7477906186267845</v>
      </c>
      <c r="J84" s="8">
        <f t="shared" si="34"/>
        <v>4125</v>
      </c>
    </row>
    <row r="85" spans="1:10" s="7" customFormat="1" ht="20.25" customHeight="1">
      <c r="A85" s="1" t="s">
        <v>962</v>
      </c>
      <c r="B85" s="1" t="s">
        <v>963</v>
      </c>
      <c r="C85" s="6">
        <v>800</v>
      </c>
      <c r="D85" s="1" t="s">
        <v>16</v>
      </c>
      <c r="E85" s="1">
        <v>636</v>
      </c>
      <c r="F85" s="1">
        <v>640</v>
      </c>
      <c r="G85" s="24">
        <f t="shared" si="31"/>
        <v>3200</v>
      </c>
      <c r="H85" s="24">
        <f t="shared" si="32"/>
        <v>4</v>
      </c>
      <c r="I85" s="24">
        <f t="shared" si="33"/>
        <v>0.628930817610063</v>
      </c>
      <c r="J85" s="8">
        <f t="shared" si="34"/>
        <v>3200</v>
      </c>
    </row>
    <row r="86" spans="1:10" s="7" customFormat="1" ht="20.25" customHeight="1">
      <c r="A86" s="1" t="s">
        <v>961</v>
      </c>
      <c r="B86" s="1" t="s">
        <v>68</v>
      </c>
      <c r="C86" s="6">
        <v>1500</v>
      </c>
      <c r="D86" s="1" t="s">
        <v>16</v>
      </c>
      <c r="E86" s="1">
        <v>437.65</v>
      </c>
      <c r="F86" s="1">
        <v>443</v>
      </c>
      <c r="G86" s="24">
        <f t="shared" si="31"/>
        <v>8025.000000000035</v>
      </c>
      <c r="H86" s="24">
        <f t="shared" si="32"/>
        <v>5.350000000000023</v>
      </c>
      <c r="I86" s="24">
        <f t="shared" si="33"/>
        <v>1.2224380212498624</v>
      </c>
      <c r="J86" s="8">
        <f t="shared" si="34"/>
        <v>8025.000000000035</v>
      </c>
    </row>
    <row r="87" spans="1:10" s="7" customFormat="1" ht="20.25" customHeight="1">
      <c r="A87" s="1" t="s">
        <v>960</v>
      </c>
      <c r="B87" s="1" t="s">
        <v>282</v>
      </c>
      <c r="C87" s="6">
        <v>750</v>
      </c>
      <c r="D87" s="1" t="s">
        <v>16</v>
      </c>
      <c r="E87" s="1">
        <v>1330</v>
      </c>
      <c r="F87" s="1">
        <v>1344</v>
      </c>
      <c r="G87" s="24">
        <f t="shared" si="31"/>
        <v>10500</v>
      </c>
      <c r="H87" s="24">
        <f aca="true" t="shared" si="35" ref="H87:H92">G87/C87</f>
        <v>14</v>
      </c>
      <c r="I87" s="24">
        <f aca="true" t="shared" si="36" ref="I87:I92">H87/E87*100</f>
        <v>1.0526315789473684</v>
      </c>
      <c r="J87" s="8">
        <f aca="true" t="shared" si="37" ref="J87:J92">H87*C87</f>
        <v>10500</v>
      </c>
    </row>
    <row r="88" spans="1:10" s="7" customFormat="1" ht="20.25" customHeight="1">
      <c r="A88" s="1" t="s">
        <v>960</v>
      </c>
      <c r="B88" s="1" t="s">
        <v>202</v>
      </c>
      <c r="C88" s="6">
        <v>3000</v>
      </c>
      <c r="D88" s="1" t="s">
        <v>16</v>
      </c>
      <c r="E88" s="1">
        <v>264.7</v>
      </c>
      <c r="F88" s="1">
        <v>261</v>
      </c>
      <c r="G88" s="24">
        <f t="shared" si="31"/>
        <v>-11099.999999999965</v>
      </c>
      <c r="H88" s="24">
        <f t="shared" si="35"/>
        <v>-3.6999999999999886</v>
      </c>
      <c r="I88" s="24">
        <f t="shared" si="36"/>
        <v>-1.3978088401964446</v>
      </c>
      <c r="J88" s="8">
        <f t="shared" si="37"/>
        <v>-11099.999999999965</v>
      </c>
    </row>
    <row r="89" spans="1:10" s="7" customFormat="1" ht="20.25" customHeight="1">
      <c r="A89" s="1" t="s">
        <v>959</v>
      </c>
      <c r="B89" s="1" t="s">
        <v>282</v>
      </c>
      <c r="C89" s="6">
        <v>750</v>
      </c>
      <c r="D89" s="1" t="s">
        <v>16</v>
      </c>
      <c r="E89" s="1">
        <v>1329</v>
      </c>
      <c r="F89" s="1">
        <v>1341</v>
      </c>
      <c r="G89" s="24">
        <f t="shared" si="31"/>
        <v>9000</v>
      </c>
      <c r="H89" s="24">
        <f t="shared" si="35"/>
        <v>12</v>
      </c>
      <c r="I89" s="24">
        <f t="shared" si="36"/>
        <v>0.9029345372460496</v>
      </c>
      <c r="J89" s="8">
        <f t="shared" si="37"/>
        <v>9000</v>
      </c>
    </row>
    <row r="90" spans="1:10" s="7" customFormat="1" ht="20.25" customHeight="1">
      <c r="A90" s="1" t="s">
        <v>959</v>
      </c>
      <c r="B90" s="1" t="s">
        <v>6</v>
      </c>
      <c r="C90" s="6">
        <v>800</v>
      </c>
      <c r="D90" s="1" t="s">
        <v>16</v>
      </c>
      <c r="E90" s="1">
        <v>583.2</v>
      </c>
      <c r="F90" s="1">
        <v>576</v>
      </c>
      <c r="G90" s="24">
        <f t="shared" si="31"/>
        <v>-5760.000000000036</v>
      </c>
      <c r="H90" s="24">
        <f t="shared" si="35"/>
        <v>-7.2000000000000455</v>
      </c>
      <c r="I90" s="24">
        <f t="shared" si="36"/>
        <v>-1.2345679012345756</v>
      </c>
      <c r="J90" s="8">
        <f t="shared" si="37"/>
        <v>-5760.000000000036</v>
      </c>
    </row>
    <row r="91" spans="1:10" s="7" customFormat="1" ht="20.25" customHeight="1">
      <c r="A91" s="1" t="s">
        <v>958</v>
      </c>
      <c r="B91" s="1" t="s">
        <v>282</v>
      </c>
      <c r="C91" s="6">
        <v>750</v>
      </c>
      <c r="D91" s="1" t="s">
        <v>16</v>
      </c>
      <c r="E91" s="1">
        <v>1325</v>
      </c>
      <c r="F91" s="1">
        <v>1337</v>
      </c>
      <c r="G91" s="24">
        <f t="shared" si="31"/>
        <v>9000</v>
      </c>
      <c r="H91" s="24">
        <f t="shared" si="35"/>
        <v>12</v>
      </c>
      <c r="I91" s="24">
        <f t="shared" si="36"/>
        <v>0.9056603773584906</v>
      </c>
      <c r="J91" s="8">
        <f t="shared" si="37"/>
        <v>9000</v>
      </c>
    </row>
    <row r="92" spans="1:10" s="7" customFormat="1" ht="20.25" customHeight="1">
      <c r="A92" s="1" t="s">
        <v>957</v>
      </c>
      <c r="B92" s="1" t="s">
        <v>804</v>
      </c>
      <c r="C92" s="6">
        <v>800</v>
      </c>
      <c r="D92" s="1" t="s">
        <v>16</v>
      </c>
      <c r="E92" s="1">
        <v>1157</v>
      </c>
      <c r="F92" s="1">
        <v>1170</v>
      </c>
      <c r="G92" s="24">
        <f t="shared" si="31"/>
        <v>10400</v>
      </c>
      <c r="H92" s="24">
        <f t="shared" si="35"/>
        <v>13</v>
      </c>
      <c r="I92" s="24">
        <f t="shared" si="36"/>
        <v>1.1235955056179776</v>
      </c>
      <c r="J92" s="8">
        <f t="shared" si="37"/>
        <v>10400</v>
      </c>
    </row>
    <row r="93" spans="1:10" s="7" customFormat="1" ht="20.25" customHeight="1">
      <c r="A93" s="1" t="s">
        <v>956</v>
      </c>
      <c r="B93" s="1" t="s">
        <v>683</v>
      </c>
      <c r="C93" s="6">
        <v>3200</v>
      </c>
      <c r="D93" s="1" t="s">
        <v>16</v>
      </c>
      <c r="E93" s="1">
        <v>171.4</v>
      </c>
      <c r="F93" s="1">
        <v>169</v>
      </c>
      <c r="G93" s="24">
        <f t="shared" si="31"/>
        <v>-7680.000000000018</v>
      </c>
      <c r="H93" s="24">
        <f aca="true" t="shared" si="38" ref="H93:H100">G93/C93</f>
        <v>-2.4000000000000057</v>
      </c>
      <c r="I93" s="24">
        <f aca="true" t="shared" si="39" ref="I93:I100">H93/E93*100</f>
        <v>-1.4002333722287081</v>
      </c>
      <c r="J93" s="8">
        <f aca="true" t="shared" si="40" ref="J93:J100">H93*C93</f>
        <v>-7680.000000000018</v>
      </c>
    </row>
    <row r="94" spans="1:10" s="7" customFormat="1" ht="20.25" customHeight="1">
      <c r="A94" s="1" t="s">
        <v>956</v>
      </c>
      <c r="B94" s="1" t="s">
        <v>165</v>
      </c>
      <c r="C94" s="6">
        <v>1061</v>
      </c>
      <c r="D94" s="1" t="s">
        <v>16</v>
      </c>
      <c r="E94" s="1">
        <v>615</v>
      </c>
      <c r="F94" s="1">
        <v>609</v>
      </c>
      <c r="G94" s="24">
        <f t="shared" si="31"/>
        <v>-6366</v>
      </c>
      <c r="H94" s="24">
        <f t="shared" si="38"/>
        <v>-6</v>
      </c>
      <c r="I94" s="24">
        <f t="shared" si="39"/>
        <v>-0.975609756097561</v>
      </c>
      <c r="J94" s="8">
        <f t="shared" si="40"/>
        <v>-6366</v>
      </c>
    </row>
    <row r="95" spans="1:10" s="7" customFormat="1" ht="20.25" customHeight="1">
      <c r="A95" s="1" t="s">
        <v>955</v>
      </c>
      <c r="B95" s="1" t="s">
        <v>165</v>
      </c>
      <c r="C95" s="6">
        <v>1061</v>
      </c>
      <c r="D95" s="1" t="s">
        <v>16</v>
      </c>
      <c r="E95" s="1">
        <v>608</v>
      </c>
      <c r="F95" s="1">
        <v>616.3</v>
      </c>
      <c r="G95" s="24">
        <f t="shared" si="31"/>
        <v>8806.299999999952</v>
      </c>
      <c r="H95" s="24">
        <f t="shared" si="38"/>
        <v>8.299999999999955</v>
      </c>
      <c r="I95" s="24">
        <f t="shared" si="39"/>
        <v>1.3651315789473608</v>
      </c>
      <c r="J95" s="8">
        <f t="shared" si="40"/>
        <v>8806.299999999952</v>
      </c>
    </row>
    <row r="96" spans="1:10" s="7" customFormat="1" ht="20.25" customHeight="1">
      <c r="A96" s="1" t="s">
        <v>955</v>
      </c>
      <c r="B96" s="1" t="s">
        <v>27</v>
      </c>
      <c r="C96" s="6">
        <v>400</v>
      </c>
      <c r="D96" s="1" t="s">
        <v>16</v>
      </c>
      <c r="E96" s="1">
        <v>1190</v>
      </c>
      <c r="F96" s="1">
        <v>1193</v>
      </c>
      <c r="G96" s="24">
        <f t="shared" si="31"/>
        <v>1200</v>
      </c>
      <c r="H96" s="24">
        <f t="shared" si="38"/>
        <v>3</v>
      </c>
      <c r="I96" s="24">
        <f t="shared" si="39"/>
        <v>0.25210084033613445</v>
      </c>
      <c r="J96" s="8">
        <f t="shared" si="40"/>
        <v>1200</v>
      </c>
    </row>
    <row r="97" spans="1:10" s="7" customFormat="1" ht="20.25" customHeight="1">
      <c r="A97" s="1" t="s">
        <v>955</v>
      </c>
      <c r="B97" s="1" t="s">
        <v>733</v>
      </c>
      <c r="C97" s="6">
        <v>500</v>
      </c>
      <c r="D97" s="1" t="s">
        <v>16</v>
      </c>
      <c r="E97" s="1">
        <v>1180</v>
      </c>
      <c r="F97" s="1">
        <v>1171</v>
      </c>
      <c r="G97" s="24">
        <f t="shared" si="31"/>
        <v>-4500</v>
      </c>
      <c r="H97" s="24">
        <f t="shared" si="38"/>
        <v>-9</v>
      </c>
      <c r="I97" s="24">
        <f t="shared" si="39"/>
        <v>-0.7627118644067797</v>
      </c>
      <c r="J97" s="8">
        <f t="shared" si="40"/>
        <v>-4500</v>
      </c>
    </row>
    <row r="98" spans="1:10" s="7" customFormat="1" ht="20.25" customHeight="1">
      <c r="A98" s="1" t="s">
        <v>954</v>
      </c>
      <c r="B98" s="1" t="s">
        <v>797</v>
      </c>
      <c r="C98" s="6">
        <v>750</v>
      </c>
      <c r="D98" s="1" t="s">
        <v>16</v>
      </c>
      <c r="E98" s="1">
        <v>750.2</v>
      </c>
      <c r="F98" s="1">
        <v>745</v>
      </c>
      <c r="G98" s="24">
        <f t="shared" si="31"/>
        <v>-3900.000000000034</v>
      </c>
      <c r="H98" s="24">
        <f t="shared" si="38"/>
        <v>-5.2000000000000455</v>
      </c>
      <c r="I98" s="24">
        <f t="shared" si="39"/>
        <v>-0.69314849373501</v>
      </c>
      <c r="J98" s="8">
        <f t="shared" si="40"/>
        <v>-3900.000000000034</v>
      </c>
    </row>
    <row r="99" spans="1:10" s="7" customFormat="1" ht="20.25" customHeight="1">
      <c r="A99" s="1" t="s">
        <v>954</v>
      </c>
      <c r="B99" s="1" t="s">
        <v>773</v>
      </c>
      <c r="C99" s="6">
        <v>750</v>
      </c>
      <c r="D99" s="1" t="s">
        <v>16</v>
      </c>
      <c r="E99" s="1">
        <v>932</v>
      </c>
      <c r="F99" s="1">
        <v>941</v>
      </c>
      <c r="G99" s="24">
        <f t="shared" si="31"/>
        <v>6750</v>
      </c>
      <c r="H99" s="24">
        <f t="shared" si="38"/>
        <v>9</v>
      </c>
      <c r="I99" s="24">
        <f t="shared" si="39"/>
        <v>0.9656652360515022</v>
      </c>
      <c r="J99" s="8">
        <f t="shared" si="40"/>
        <v>6750</v>
      </c>
    </row>
    <row r="100" spans="1:10" s="7" customFormat="1" ht="20.25" customHeight="1">
      <c r="A100" s="1" t="s">
        <v>954</v>
      </c>
      <c r="B100" s="1" t="s">
        <v>575</v>
      </c>
      <c r="C100" s="6">
        <v>1200</v>
      </c>
      <c r="D100" s="1" t="s">
        <v>16</v>
      </c>
      <c r="E100" s="1">
        <v>680</v>
      </c>
      <c r="F100" s="1">
        <v>673</v>
      </c>
      <c r="G100" s="24">
        <f t="shared" si="31"/>
        <v>-8400</v>
      </c>
      <c r="H100" s="24">
        <f t="shared" si="38"/>
        <v>-7</v>
      </c>
      <c r="I100" s="24">
        <f t="shared" si="39"/>
        <v>-1.0294117647058822</v>
      </c>
      <c r="J100" s="8">
        <f t="shared" si="40"/>
        <v>-8400</v>
      </c>
    </row>
    <row r="101" spans="1:10" s="7" customFormat="1" ht="20.25" customHeight="1">
      <c r="A101" s="1" t="s">
        <v>953</v>
      </c>
      <c r="B101" s="1" t="s">
        <v>25</v>
      </c>
      <c r="C101" s="6">
        <v>1200</v>
      </c>
      <c r="D101" s="1" t="s">
        <v>16</v>
      </c>
      <c r="E101" s="1">
        <v>739.3</v>
      </c>
      <c r="F101" s="1">
        <v>734</v>
      </c>
      <c r="G101" s="24">
        <f aca="true" t="shared" si="41" ref="G101:G108">(IF($D101="SHORT",$E101-$F101,IF($D101="LONG",$F101-$E101)))*$C101</f>
        <v>-6359.999999999945</v>
      </c>
      <c r="H101" s="24">
        <f aca="true" t="shared" si="42" ref="H101:H108">G101/C101</f>
        <v>-5.2999999999999545</v>
      </c>
      <c r="I101" s="24">
        <f aca="true" t="shared" si="43" ref="I101:I108">H101/E101*100</f>
        <v>-0.7168943595292784</v>
      </c>
      <c r="J101" s="8">
        <f aca="true" t="shared" si="44" ref="J101:J108">H101*C101</f>
        <v>-6359.999999999945</v>
      </c>
    </row>
    <row r="102" spans="1:10" s="7" customFormat="1" ht="20.25" customHeight="1">
      <c r="A102" s="1" t="s">
        <v>953</v>
      </c>
      <c r="B102" s="1" t="s">
        <v>3</v>
      </c>
      <c r="C102" s="6">
        <v>1100</v>
      </c>
      <c r="D102" s="1" t="s">
        <v>16</v>
      </c>
      <c r="E102" s="1">
        <v>785</v>
      </c>
      <c r="F102" s="1">
        <v>791</v>
      </c>
      <c r="G102" s="24">
        <f t="shared" si="41"/>
        <v>6600</v>
      </c>
      <c r="H102" s="24">
        <f t="shared" si="42"/>
        <v>6</v>
      </c>
      <c r="I102" s="24">
        <f t="shared" si="43"/>
        <v>0.7643312101910829</v>
      </c>
      <c r="J102" s="8">
        <f t="shared" si="44"/>
        <v>6600</v>
      </c>
    </row>
    <row r="103" spans="1:10" s="7" customFormat="1" ht="20.25" customHeight="1">
      <c r="A103" s="1" t="s">
        <v>952</v>
      </c>
      <c r="B103" s="1" t="s">
        <v>110</v>
      </c>
      <c r="C103" s="6">
        <v>700</v>
      </c>
      <c r="D103" s="1" t="s">
        <v>16</v>
      </c>
      <c r="E103" s="1">
        <v>1113</v>
      </c>
      <c r="F103" s="1">
        <v>1111.4</v>
      </c>
      <c r="G103" s="24">
        <f t="shared" si="41"/>
        <v>-1119.9999999999363</v>
      </c>
      <c r="H103" s="24">
        <f t="shared" si="42"/>
        <v>-1.599999999999909</v>
      </c>
      <c r="I103" s="24">
        <f t="shared" si="43"/>
        <v>-0.14375561545372048</v>
      </c>
      <c r="J103" s="8">
        <f t="shared" si="44"/>
        <v>-1119.9999999999363</v>
      </c>
    </row>
    <row r="104" spans="1:10" s="7" customFormat="1" ht="20.25" customHeight="1">
      <c r="A104" s="1" t="s">
        <v>952</v>
      </c>
      <c r="B104" s="1" t="s">
        <v>282</v>
      </c>
      <c r="C104" s="6">
        <v>750</v>
      </c>
      <c r="D104" s="1" t="s">
        <v>16</v>
      </c>
      <c r="E104" s="1">
        <v>1391</v>
      </c>
      <c r="F104" s="1">
        <v>1384.5</v>
      </c>
      <c r="G104" s="24">
        <f t="shared" si="41"/>
        <v>-4875</v>
      </c>
      <c r="H104" s="24">
        <f t="shared" si="42"/>
        <v>-6.5</v>
      </c>
      <c r="I104" s="24">
        <f t="shared" si="43"/>
        <v>-0.46728971962616817</v>
      </c>
      <c r="J104" s="8">
        <f t="shared" si="44"/>
        <v>-4875</v>
      </c>
    </row>
    <row r="105" spans="1:10" s="7" customFormat="1" ht="20.25" customHeight="1">
      <c r="A105" s="1" t="s">
        <v>951</v>
      </c>
      <c r="B105" s="1" t="s">
        <v>25</v>
      </c>
      <c r="C105" s="6">
        <v>1200</v>
      </c>
      <c r="D105" s="1" t="s">
        <v>16</v>
      </c>
      <c r="E105" s="1">
        <v>731</v>
      </c>
      <c r="F105" s="1">
        <v>738</v>
      </c>
      <c r="G105" s="24">
        <f t="shared" si="41"/>
        <v>8400</v>
      </c>
      <c r="H105" s="24">
        <f t="shared" si="42"/>
        <v>7</v>
      </c>
      <c r="I105" s="24">
        <f t="shared" si="43"/>
        <v>0.957592339261286</v>
      </c>
      <c r="J105" s="8">
        <f t="shared" si="44"/>
        <v>8400</v>
      </c>
    </row>
    <row r="106" spans="1:10" s="7" customFormat="1" ht="20.25" customHeight="1">
      <c r="A106" s="1" t="s">
        <v>950</v>
      </c>
      <c r="B106" s="1" t="s">
        <v>101</v>
      </c>
      <c r="C106" s="6">
        <v>1100</v>
      </c>
      <c r="D106" s="1" t="s">
        <v>17</v>
      </c>
      <c r="E106" s="1">
        <v>508.4</v>
      </c>
      <c r="F106" s="1">
        <v>501.3</v>
      </c>
      <c r="G106" s="24">
        <f t="shared" si="41"/>
        <v>7809.999999999963</v>
      </c>
      <c r="H106" s="24">
        <f t="shared" si="42"/>
        <v>7.099999999999966</v>
      </c>
      <c r="I106" s="24">
        <f t="shared" si="43"/>
        <v>1.39653815892997</v>
      </c>
      <c r="J106" s="8">
        <f t="shared" si="44"/>
        <v>7809.999999999963</v>
      </c>
    </row>
    <row r="107" spans="1:10" s="7" customFormat="1" ht="20.25" customHeight="1">
      <c r="A107" s="1" t="s">
        <v>949</v>
      </c>
      <c r="B107" s="1" t="s">
        <v>282</v>
      </c>
      <c r="C107" s="6">
        <v>750</v>
      </c>
      <c r="D107" s="1" t="s">
        <v>16</v>
      </c>
      <c r="E107" s="1">
        <v>1371</v>
      </c>
      <c r="F107" s="1">
        <v>1384</v>
      </c>
      <c r="G107" s="24">
        <f t="shared" si="41"/>
        <v>9750</v>
      </c>
      <c r="H107" s="24">
        <f t="shared" si="42"/>
        <v>13</v>
      </c>
      <c r="I107" s="24">
        <f t="shared" si="43"/>
        <v>0.9482129832239241</v>
      </c>
      <c r="J107" s="8">
        <f t="shared" si="44"/>
        <v>9750</v>
      </c>
    </row>
    <row r="108" spans="1:10" s="7" customFormat="1" ht="20.25" customHeight="1">
      <c r="A108" s="1" t="s">
        <v>948</v>
      </c>
      <c r="B108" s="1" t="s">
        <v>6</v>
      </c>
      <c r="C108" s="6">
        <v>800</v>
      </c>
      <c r="D108" s="1" t="s">
        <v>16</v>
      </c>
      <c r="E108" s="1">
        <v>625</v>
      </c>
      <c r="F108" s="1">
        <v>619</v>
      </c>
      <c r="G108" s="24">
        <f t="shared" si="41"/>
        <v>-4800</v>
      </c>
      <c r="H108" s="24">
        <f t="shared" si="42"/>
        <v>-6</v>
      </c>
      <c r="I108" s="24">
        <f t="shared" si="43"/>
        <v>-0.96</v>
      </c>
      <c r="J108" s="8">
        <f t="shared" si="44"/>
        <v>-4800</v>
      </c>
    </row>
    <row r="109" spans="1:10" s="7" customFormat="1" ht="20.25" customHeight="1">
      <c r="A109" s="1" t="s">
        <v>947</v>
      </c>
      <c r="B109" s="1" t="s">
        <v>25</v>
      </c>
      <c r="C109" s="6">
        <v>1200</v>
      </c>
      <c r="D109" s="1" t="s">
        <v>16</v>
      </c>
      <c r="E109" s="1">
        <v>705</v>
      </c>
      <c r="F109" s="1">
        <v>713</v>
      </c>
      <c r="G109" s="24">
        <f aca="true" t="shared" si="45" ref="G109:G114">(IF($D109="SHORT",$E109-$F109,IF($D109="LONG",$F109-$E109)))*$C109</f>
        <v>9600</v>
      </c>
      <c r="H109" s="24">
        <f aca="true" t="shared" si="46" ref="H109:H114">G109/C109</f>
        <v>8</v>
      </c>
      <c r="I109" s="24">
        <f aca="true" t="shared" si="47" ref="I109:I114">H109/E109*100</f>
        <v>1.1347517730496455</v>
      </c>
      <c r="J109" s="8">
        <f aca="true" t="shared" si="48" ref="J109:J114">H109*C109</f>
        <v>9600</v>
      </c>
    </row>
    <row r="110" spans="1:10" s="7" customFormat="1" ht="20.25" customHeight="1">
      <c r="A110" s="1" t="s">
        <v>947</v>
      </c>
      <c r="B110" s="1" t="s">
        <v>575</v>
      </c>
      <c r="C110" s="6">
        <v>1200</v>
      </c>
      <c r="D110" s="1" t="s">
        <v>16</v>
      </c>
      <c r="E110" s="1">
        <v>677</v>
      </c>
      <c r="F110" s="1">
        <v>672</v>
      </c>
      <c r="G110" s="24">
        <f t="shared" si="45"/>
        <v>-6000</v>
      </c>
      <c r="H110" s="24">
        <f t="shared" si="46"/>
        <v>-5</v>
      </c>
      <c r="I110" s="24">
        <f t="shared" si="47"/>
        <v>-0.7385524372230428</v>
      </c>
      <c r="J110" s="8">
        <f t="shared" si="48"/>
        <v>-6000</v>
      </c>
    </row>
    <row r="111" spans="1:10" s="40" customFormat="1" ht="21.75" customHeight="1">
      <c r="A111" s="39" t="s">
        <v>924</v>
      </c>
      <c r="B111" s="39" t="s">
        <v>3</v>
      </c>
      <c r="C111" s="39">
        <v>1100</v>
      </c>
      <c r="D111" s="39" t="s">
        <v>16</v>
      </c>
      <c r="E111" s="39">
        <v>779</v>
      </c>
      <c r="F111" s="39">
        <v>788</v>
      </c>
      <c r="G111" s="24">
        <f t="shared" si="45"/>
        <v>9900</v>
      </c>
      <c r="H111" s="24">
        <f t="shared" si="46"/>
        <v>9</v>
      </c>
      <c r="I111" s="24">
        <f t="shared" si="47"/>
        <v>1.1553273427471118</v>
      </c>
      <c r="J111" s="8">
        <f t="shared" si="48"/>
        <v>9900</v>
      </c>
    </row>
    <row r="112" spans="1:10" s="40" customFormat="1" ht="21.75" customHeight="1">
      <c r="A112" s="39" t="s">
        <v>925</v>
      </c>
      <c r="B112" s="39" t="s">
        <v>830</v>
      </c>
      <c r="C112" s="39">
        <v>350</v>
      </c>
      <c r="D112" s="39" t="s">
        <v>16</v>
      </c>
      <c r="E112" s="39">
        <v>1588</v>
      </c>
      <c r="F112" s="39">
        <v>1610</v>
      </c>
      <c r="G112" s="24">
        <f t="shared" si="45"/>
        <v>7700</v>
      </c>
      <c r="H112" s="24">
        <f t="shared" si="46"/>
        <v>22</v>
      </c>
      <c r="I112" s="24">
        <f t="shared" si="47"/>
        <v>1.385390428211587</v>
      </c>
      <c r="J112" s="8">
        <f t="shared" si="48"/>
        <v>7700</v>
      </c>
    </row>
    <row r="113" spans="1:10" s="40" customFormat="1" ht="21.75" customHeight="1">
      <c r="A113" s="39" t="s">
        <v>926</v>
      </c>
      <c r="B113" s="39" t="s">
        <v>167</v>
      </c>
      <c r="C113" s="39">
        <v>600</v>
      </c>
      <c r="D113" s="39" t="s">
        <v>16</v>
      </c>
      <c r="E113" s="39">
        <v>1213</v>
      </c>
      <c r="F113" s="39">
        <v>1223</v>
      </c>
      <c r="G113" s="24">
        <f t="shared" si="45"/>
        <v>6000</v>
      </c>
      <c r="H113" s="24">
        <f t="shared" si="46"/>
        <v>10</v>
      </c>
      <c r="I113" s="24">
        <f t="shared" si="47"/>
        <v>0.8244023083264632</v>
      </c>
      <c r="J113" s="8">
        <f t="shared" si="48"/>
        <v>6000</v>
      </c>
    </row>
    <row r="114" spans="1:10" s="41" customFormat="1" ht="21.75" customHeight="1">
      <c r="A114" s="39" t="s">
        <v>926</v>
      </c>
      <c r="B114" s="39" t="s">
        <v>86</v>
      </c>
      <c r="C114" s="8">
        <v>700</v>
      </c>
      <c r="D114" s="39" t="s">
        <v>16</v>
      </c>
      <c r="E114" s="39">
        <v>1024</v>
      </c>
      <c r="F114" s="39">
        <v>1015</v>
      </c>
      <c r="G114" s="24">
        <f t="shared" si="45"/>
        <v>-6300</v>
      </c>
      <c r="H114" s="24">
        <f t="shared" si="46"/>
        <v>-9</v>
      </c>
      <c r="I114" s="24">
        <f t="shared" si="47"/>
        <v>-0.87890625</v>
      </c>
      <c r="J114" s="8">
        <f t="shared" si="48"/>
        <v>-6300</v>
      </c>
    </row>
    <row r="115" spans="1:10" s="7" customFormat="1" ht="20.25" customHeight="1">
      <c r="A115" s="42"/>
      <c r="B115" s="42"/>
      <c r="C115" s="14"/>
      <c r="D115" s="42"/>
      <c r="E115" s="42"/>
      <c r="F115" s="42"/>
      <c r="G115" s="43"/>
      <c r="H115" s="43"/>
      <c r="I115" s="36" t="s">
        <v>63</v>
      </c>
      <c r="J115" s="27">
        <f>SUM(J77:J114)</f>
        <v>50405.300000000025</v>
      </c>
    </row>
    <row r="116" spans="1:10" s="40" customFormat="1" ht="21.75" customHeight="1">
      <c r="A116" s="39" t="s">
        <v>927</v>
      </c>
      <c r="B116" s="39" t="s">
        <v>797</v>
      </c>
      <c r="C116" s="39">
        <v>750</v>
      </c>
      <c r="D116" s="39" t="s">
        <v>16</v>
      </c>
      <c r="E116" s="39">
        <v>743</v>
      </c>
      <c r="F116" s="39">
        <v>754</v>
      </c>
      <c r="G116" s="24">
        <f aca="true" t="shared" si="49" ref="G116:G137">(IF($D116="SHORT",$E116-$F116,IF($D116="LONG",$F116-$E116)))*$C116</f>
        <v>8250</v>
      </c>
      <c r="H116" s="24">
        <f aca="true" t="shared" si="50" ref="H116:H137">G116/C116</f>
        <v>11</v>
      </c>
      <c r="I116" s="24">
        <f aca="true" t="shared" si="51" ref="I116:I137">H116/E116*100</f>
        <v>1.4804845222072678</v>
      </c>
      <c r="J116" s="8">
        <f aca="true" t="shared" si="52" ref="J116:J137">H116*C116</f>
        <v>8250</v>
      </c>
    </row>
    <row r="117" spans="1:10" s="40" customFormat="1" ht="21.75" customHeight="1">
      <c r="A117" s="39" t="s">
        <v>928</v>
      </c>
      <c r="B117" s="39" t="s">
        <v>797</v>
      </c>
      <c r="C117" s="39">
        <v>750</v>
      </c>
      <c r="D117" s="39" t="s">
        <v>16</v>
      </c>
      <c r="E117" s="39">
        <v>726</v>
      </c>
      <c r="F117" s="39">
        <v>731.5</v>
      </c>
      <c r="G117" s="24">
        <f t="shared" si="49"/>
        <v>4125</v>
      </c>
      <c r="H117" s="24">
        <f t="shared" si="50"/>
        <v>5.5</v>
      </c>
      <c r="I117" s="24">
        <f t="shared" si="51"/>
        <v>0.7575757575757576</v>
      </c>
      <c r="J117" s="8">
        <f t="shared" si="52"/>
        <v>4125</v>
      </c>
    </row>
    <row r="118" spans="1:10" s="40" customFormat="1" ht="21.75" customHeight="1">
      <c r="A118" s="39" t="s">
        <v>929</v>
      </c>
      <c r="B118" s="39" t="s">
        <v>101</v>
      </c>
      <c r="C118" s="39">
        <v>1100</v>
      </c>
      <c r="D118" s="39" t="s">
        <v>16</v>
      </c>
      <c r="E118" s="39">
        <v>546</v>
      </c>
      <c r="F118" s="39">
        <v>549</v>
      </c>
      <c r="G118" s="24">
        <f t="shared" si="49"/>
        <v>3300</v>
      </c>
      <c r="H118" s="24">
        <f t="shared" si="50"/>
        <v>3</v>
      </c>
      <c r="I118" s="24">
        <f t="shared" si="51"/>
        <v>0.5494505494505495</v>
      </c>
      <c r="J118" s="8">
        <f t="shared" si="52"/>
        <v>3300</v>
      </c>
    </row>
    <row r="119" spans="1:10" s="40" customFormat="1" ht="21.75" customHeight="1">
      <c r="A119" s="39" t="s">
        <v>930</v>
      </c>
      <c r="B119" s="39" t="s">
        <v>272</v>
      </c>
      <c r="C119" s="39">
        <v>1000</v>
      </c>
      <c r="D119" s="39" t="s">
        <v>16</v>
      </c>
      <c r="E119" s="39">
        <v>643</v>
      </c>
      <c r="F119" s="39">
        <v>638</v>
      </c>
      <c r="G119" s="24">
        <f t="shared" si="49"/>
        <v>-5000</v>
      </c>
      <c r="H119" s="24">
        <f t="shared" si="50"/>
        <v>-5</v>
      </c>
      <c r="I119" s="24">
        <f t="shared" si="51"/>
        <v>-0.7776049766718507</v>
      </c>
      <c r="J119" s="8">
        <f t="shared" si="52"/>
        <v>-5000</v>
      </c>
    </row>
    <row r="120" spans="1:10" s="40" customFormat="1" ht="21.75" customHeight="1">
      <c r="A120" s="39" t="s">
        <v>931</v>
      </c>
      <c r="B120" s="39" t="s">
        <v>101</v>
      </c>
      <c r="C120" s="39">
        <v>1100</v>
      </c>
      <c r="D120" s="39" t="s">
        <v>16</v>
      </c>
      <c r="E120" s="39">
        <v>543</v>
      </c>
      <c r="F120" s="39">
        <v>549</v>
      </c>
      <c r="G120" s="24">
        <f t="shared" si="49"/>
        <v>6600</v>
      </c>
      <c r="H120" s="24">
        <f t="shared" si="50"/>
        <v>6</v>
      </c>
      <c r="I120" s="24">
        <f t="shared" si="51"/>
        <v>1.1049723756906076</v>
      </c>
      <c r="J120" s="8">
        <f t="shared" si="52"/>
        <v>6600</v>
      </c>
    </row>
    <row r="121" spans="1:10" s="40" customFormat="1" ht="21.75" customHeight="1">
      <c r="A121" s="39" t="s">
        <v>932</v>
      </c>
      <c r="B121" s="39" t="s">
        <v>272</v>
      </c>
      <c r="C121" s="39">
        <v>1000</v>
      </c>
      <c r="D121" s="39" t="s">
        <v>16</v>
      </c>
      <c r="E121" s="39">
        <v>642.4</v>
      </c>
      <c r="F121" s="39">
        <v>648</v>
      </c>
      <c r="G121" s="24">
        <f t="shared" si="49"/>
        <v>5600.000000000023</v>
      </c>
      <c r="H121" s="24">
        <f t="shared" si="50"/>
        <v>5.600000000000023</v>
      </c>
      <c r="I121" s="24">
        <f t="shared" si="51"/>
        <v>0.8717310087173136</v>
      </c>
      <c r="J121" s="8">
        <f t="shared" si="52"/>
        <v>5600.000000000023</v>
      </c>
    </row>
    <row r="122" spans="1:10" s="40" customFormat="1" ht="21.75" customHeight="1">
      <c r="A122" s="39" t="s">
        <v>933</v>
      </c>
      <c r="B122" s="39" t="s">
        <v>172</v>
      </c>
      <c r="C122" s="39">
        <v>900</v>
      </c>
      <c r="D122" s="39" t="s">
        <v>16</v>
      </c>
      <c r="E122" s="39">
        <v>758</v>
      </c>
      <c r="F122" s="39">
        <v>767</v>
      </c>
      <c r="G122" s="24">
        <f t="shared" si="49"/>
        <v>8100</v>
      </c>
      <c r="H122" s="24">
        <f t="shared" si="50"/>
        <v>9</v>
      </c>
      <c r="I122" s="24">
        <f t="shared" si="51"/>
        <v>1.1873350923482848</v>
      </c>
      <c r="J122" s="8">
        <f t="shared" si="52"/>
        <v>8100</v>
      </c>
    </row>
    <row r="123" spans="1:10" s="40" customFormat="1" ht="21.75" customHeight="1">
      <c r="A123" s="39" t="s">
        <v>934</v>
      </c>
      <c r="B123" s="39" t="s">
        <v>32</v>
      </c>
      <c r="C123" s="39">
        <v>1800</v>
      </c>
      <c r="D123" s="39" t="s">
        <v>16</v>
      </c>
      <c r="E123" s="39">
        <v>629</v>
      </c>
      <c r="F123" s="39">
        <v>638</v>
      </c>
      <c r="G123" s="24">
        <f t="shared" si="49"/>
        <v>16200</v>
      </c>
      <c r="H123" s="24">
        <f t="shared" si="50"/>
        <v>9</v>
      </c>
      <c r="I123" s="24">
        <f t="shared" si="51"/>
        <v>1.4308426073131957</v>
      </c>
      <c r="J123" s="8">
        <f t="shared" si="52"/>
        <v>16200</v>
      </c>
    </row>
    <row r="124" spans="1:10" s="40" customFormat="1" ht="21.75" customHeight="1">
      <c r="A124" s="39" t="s">
        <v>935</v>
      </c>
      <c r="B124" s="39" t="s">
        <v>635</v>
      </c>
      <c r="C124" s="39">
        <v>3000</v>
      </c>
      <c r="D124" s="39" t="s">
        <v>17</v>
      </c>
      <c r="E124" s="39">
        <v>297.7</v>
      </c>
      <c r="F124" s="39">
        <v>293.3</v>
      </c>
      <c r="G124" s="24">
        <f t="shared" si="49"/>
        <v>13199.99999999993</v>
      </c>
      <c r="H124" s="24">
        <f t="shared" si="50"/>
        <v>4.399999999999977</v>
      </c>
      <c r="I124" s="24">
        <f t="shared" si="51"/>
        <v>1.4779979845481954</v>
      </c>
      <c r="J124" s="8">
        <f t="shared" si="52"/>
        <v>13199.99999999993</v>
      </c>
    </row>
    <row r="125" spans="1:10" s="40" customFormat="1" ht="21.75" customHeight="1">
      <c r="A125" s="39" t="s">
        <v>936</v>
      </c>
      <c r="B125" s="39" t="s">
        <v>6</v>
      </c>
      <c r="C125" s="39">
        <v>800</v>
      </c>
      <c r="D125" s="39" t="s">
        <v>17</v>
      </c>
      <c r="E125" s="39">
        <v>623</v>
      </c>
      <c r="F125" s="39">
        <v>615.7</v>
      </c>
      <c r="G125" s="24">
        <f t="shared" si="49"/>
        <v>5839.999999999964</v>
      </c>
      <c r="H125" s="24">
        <f t="shared" si="50"/>
        <v>7.2999999999999545</v>
      </c>
      <c r="I125" s="24">
        <f t="shared" si="51"/>
        <v>1.1717495987158835</v>
      </c>
      <c r="J125" s="8">
        <f t="shared" si="52"/>
        <v>5839.999999999964</v>
      </c>
    </row>
    <row r="126" spans="1:10" s="40" customFormat="1" ht="21.75" customHeight="1">
      <c r="A126" s="39" t="s">
        <v>937</v>
      </c>
      <c r="B126" s="39" t="s">
        <v>448</v>
      </c>
      <c r="C126" s="39">
        <v>1000</v>
      </c>
      <c r="D126" s="39" t="s">
        <v>16</v>
      </c>
      <c r="E126" s="39">
        <v>937</v>
      </c>
      <c r="F126" s="39">
        <v>931</v>
      </c>
      <c r="G126" s="24">
        <f t="shared" si="49"/>
        <v>-6000</v>
      </c>
      <c r="H126" s="24">
        <f t="shared" si="50"/>
        <v>-6</v>
      </c>
      <c r="I126" s="24">
        <f t="shared" si="51"/>
        <v>-0.6403415154749199</v>
      </c>
      <c r="J126" s="8">
        <f t="shared" si="52"/>
        <v>-6000</v>
      </c>
    </row>
    <row r="127" spans="1:10" s="40" customFormat="1" ht="21.75" customHeight="1">
      <c r="A127" s="39" t="s">
        <v>938</v>
      </c>
      <c r="B127" s="39" t="s">
        <v>21</v>
      </c>
      <c r="C127" s="39">
        <v>1400</v>
      </c>
      <c r="D127" s="39" t="s">
        <v>16</v>
      </c>
      <c r="E127" s="39">
        <v>459</v>
      </c>
      <c r="F127" s="39">
        <v>462.5</v>
      </c>
      <c r="G127" s="24">
        <f t="shared" si="49"/>
        <v>4900</v>
      </c>
      <c r="H127" s="24">
        <f t="shared" si="50"/>
        <v>3.5</v>
      </c>
      <c r="I127" s="24">
        <f t="shared" si="51"/>
        <v>0.7625272331154684</v>
      </c>
      <c r="J127" s="8">
        <f t="shared" si="52"/>
        <v>4900</v>
      </c>
    </row>
    <row r="128" spans="1:10" s="40" customFormat="1" ht="21.75" customHeight="1">
      <c r="A128" s="39" t="s">
        <v>938</v>
      </c>
      <c r="B128" s="39" t="s">
        <v>773</v>
      </c>
      <c r="C128" s="39">
        <v>1500</v>
      </c>
      <c r="D128" s="39" t="s">
        <v>16</v>
      </c>
      <c r="E128" s="39">
        <v>985</v>
      </c>
      <c r="F128" s="39">
        <v>992</v>
      </c>
      <c r="G128" s="24">
        <f t="shared" si="49"/>
        <v>10500</v>
      </c>
      <c r="H128" s="24">
        <f t="shared" si="50"/>
        <v>7</v>
      </c>
      <c r="I128" s="24">
        <f t="shared" si="51"/>
        <v>0.7106598984771574</v>
      </c>
      <c r="J128" s="8">
        <f t="shared" si="52"/>
        <v>10500</v>
      </c>
    </row>
    <row r="129" spans="1:10" s="40" customFormat="1" ht="21.75" customHeight="1">
      <c r="A129" s="39" t="s">
        <v>939</v>
      </c>
      <c r="B129" s="39" t="s">
        <v>282</v>
      </c>
      <c r="C129" s="39">
        <v>750</v>
      </c>
      <c r="D129" s="39" t="s">
        <v>16</v>
      </c>
      <c r="E129" s="39">
        <v>1351</v>
      </c>
      <c r="F129" s="39">
        <v>1362</v>
      </c>
      <c r="G129" s="24">
        <f t="shared" si="49"/>
        <v>8250</v>
      </c>
      <c r="H129" s="24">
        <f t="shared" si="50"/>
        <v>11</v>
      </c>
      <c r="I129" s="24">
        <f t="shared" si="51"/>
        <v>0.8142116950407106</v>
      </c>
      <c r="J129" s="8">
        <f t="shared" si="52"/>
        <v>8250</v>
      </c>
    </row>
    <row r="130" spans="1:10" s="40" customFormat="1" ht="21.75" customHeight="1">
      <c r="A130" s="39" t="s">
        <v>940</v>
      </c>
      <c r="B130" s="39" t="s">
        <v>238</v>
      </c>
      <c r="C130" s="39">
        <v>500</v>
      </c>
      <c r="D130" s="39" t="s">
        <v>16</v>
      </c>
      <c r="E130" s="39">
        <v>2442</v>
      </c>
      <c r="F130" s="39">
        <v>2460</v>
      </c>
      <c r="G130" s="24">
        <f t="shared" si="49"/>
        <v>9000</v>
      </c>
      <c r="H130" s="24">
        <f t="shared" si="50"/>
        <v>18</v>
      </c>
      <c r="I130" s="24">
        <f t="shared" si="51"/>
        <v>0.7371007371007371</v>
      </c>
      <c r="J130" s="8">
        <f t="shared" si="52"/>
        <v>9000</v>
      </c>
    </row>
    <row r="131" spans="1:10" s="40" customFormat="1" ht="21.75" customHeight="1">
      <c r="A131" s="39" t="s">
        <v>941</v>
      </c>
      <c r="B131" s="39" t="s">
        <v>165</v>
      </c>
      <c r="C131" s="39">
        <v>1061</v>
      </c>
      <c r="D131" s="39" t="s">
        <v>16</v>
      </c>
      <c r="E131" s="39">
        <v>594</v>
      </c>
      <c r="F131" s="39">
        <v>599</v>
      </c>
      <c r="G131" s="24">
        <f t="shared" si="49"/>
        <v>5305</v>
      </c>
      <c r="H131" s="24">
        <f t="shared" si="50"/>
        <v>5</v>
      </c>
      <c r="I131" s="24">
        <f t="shared" si="51"/>
        <v>0.8417508417508417</v>
      </c>
      <c r="J131" s="8">
        <f t="shared" si="52"/>
        <v>5305</v>
      </c>
    </row>
    <row r="132" spans="1:10" s="40" customFormat="1" ht="21.75" customHeight="1">
      <c r="A132" s="39" t="s">
        <v>942</v>
      </c>
      <c r="B132" s="39" t="s">
        <v>28</v>
      </c>
      <c r="C132" s="39">
        <v>1200</v>
      </c>
      <c r="D132" s="39" t="s">
        <v>16</v>
      </c>
      <c r="E132" s="39">
        <v>734</v>
      </c>
      <c r="F132" s="39">
        <v>728</v>
      </c>
      <c r="G132" s="24">
        <f t="shared" si="49"/>
        <v>-7200</v>
      </c>
      <c r="H132" s="24">
        <f t="shared" si="50"/>
        <v>-6</v>
      </c>
      <c r="I132" s="24">
        <f t="shared" si="51"/>
        <v>-0.8174386920980926</v>
      </c>
      <c r="J132" s="8">
        <f t="shared" si="52"/>
        <v>-7200</v>
      </c>
    </row>
    <row r="133" spans="1:10" s="40" customFormat="1" ht="21.75" customHeight="1">
      <c r="A133" s="39" t="s">
        <v>943</v>
      </c>
      <c r="B133" s="39" t="s">
        <v>282</v>
      </c>
      <c r="C133" s="39">
        <v>750</v>
      </c>
      <c r="D133" s="39" t="s">
        <v>16</v>
      </c>
      <c r="E133" s="39">
        <v>1315</v>
      </c>
      <c r="F133" s="39">
        <v>1323</v>
      </c>
      <c r="G133" s="24">
        <f t="shared" si="49"/>
        <v>6000</v>
      </c>
      <c r="H133" s="24">
        <f t="shared" si="50"/>
        <v>8</v>
      </c>
      <c r="I133" s="24">
        <f t="shared" si="51"/>
        <v>0.6083650190114068</v>
      </c>
      <c r="J133" s="8">
        <f t="shared" si="52"/>
        <v>6000</v>
      </c>
    </row>
    <row r="134" spans="1:10" s="40" customFormat="1" ht="21.75" customHeight="1">
      <c r="A134" s="39" t="s">
        <v>944</v>
      </c>
      <c r="B134" s="39" t="s">
        <v>238</v>
      </c>
      <c r="C134" s="39">
        <v>500</v>
      </c>
      <c r="D134" s="39" t="s">
        <v>16</v>
      </c>
      <c r="E134" s="39">
        <v>2331</v>
      </c>
      <c r="F134" s="39">
        <v>2348</v>
      </c>
      <c r="G134" s="24">
        <f t="shared" si="49"/>
        <v>8500</v>
      </c>
      <c r="H134" s="24">
        <f t="shared" si="50"/>
        <v>17</v>
      </c>
      <c r="I134" s="24">
        <f t="shared" si="51"/>
        <v>0.7293007293007293</v>
      </c>
      <c r="J134" s="8">
        <f t="shared" si="52"/>
        <v>8500</v>
      </c>
    </row>
    <row r="135" spans="1:10" s="40" customFormat="1" ht="21.75" customHeight="1">
      <c r="A135" s="39" t="s">
        <v>945</v>
      </c>
      <c r="B135" s="39" t="s">
        <v>21</v>
      </c>
      <c r="C135" s="39">
        <v>1400</v>
      </c>
      <c r="D135" s="39" t="s">
        <v>16</v>
      </c>
      <c r="E135" s="39">
        <v>482</v>
      </c>
      <c r="F135" s="39">
        <v>478</v>
      </c>
      <c r="G135" s="24">
        <f t="shared" si="49"/>
        <v>-5600</v>
      </c>
      <c r="H135" s="24">
        <f t="shared" si="50"/>
        <v>-4</v>
      </c>
      <c r="I135" s="24">
        <f t="shared" si="51"/>
        <v>-0.8298755186721992</v>
      </c>
      <c r="J135" s="8">
        <f t="shared" si="52"/>
        <v>-5600</v>
      </c>
    </row>
    <row r="136" spans="1:10" s="40" customFormat="1" ht="21.75" customHeight="1">
      <c r="A136" s="39" t="s">
        <v>946</v>
      </c>
      <c r="B136" s="39" t="s">
        <v>272</v>
      </c>
      <c r="C136" s="8">
        <v>1000</v>
      </c>
      <c r="D136" s="39" t="s">
        <v>16</v>
      </c>
      <c r="E136" s="39">
        <v>639</v>
      </c>
      <c r="F136" s="39">
        <v>636</v>
      </c>
      <c r="G136" s="24">
        <f t="shared" si="49"/>
        <v>-3000</v>
      </c>
      <c r="H136" s="24">
        <f t="shared" si="50"/>
        <v>-3</v>
      </c>
      <c r="I136" s="24">
        <f t="shared" si="51"/>
        <v>-0.4694835680751174</v>
      </c>
      <c r="J136" s="8">
        <f t="shared" si="52"/>
        <v>-3000</v>
      </c>
    </row>
    <row r="137" spans="1:10" s="41" customFormat="1" ht="21.75" customHeight="1">
      <c r="A137" s="39" t="s">
        <v>923</v>
      </c>
      <c r="B137" s="39" t="s">
        <v>238</v>
      </c>
      <c r="C137" s="8">
        <v>500</v>
      </c>
      <c r="D137" s="39" t="s">
        <v>16</v>
      </c>
      <c r="E137" s="39">
        <v>2360</v>
      </c>
      <c r="F137" s="39">
        <v>2345</v>
      </c>
      <c r="G137" s="24">
        <f t="shared" si="49"/>
        <v>-7500</v>
      </c>
      <c r="H137" s="24">
        <f t="shared" si="50"/>
        <v>-15</v>
      </c>
      <c r="I137" s="24">
        <f t="shared" si="51"/>
        <v>-0.6355932203389831</v>
      </c>
      <c r="J137" s="8">
        <f t="shared" si="52"/>
        <v>-7500</v>
      </c>
    </row>
    <row r="138" spans="1:10" s="7" customFormat="1" ht="20.25" customHeight="1">
      <c r="A138" s="42"/>
      <c r="B138" s="42"/>
      <c r="C138" s="14"/>
      <c r="D138" s="42"/>
      <c r="E138" s="42"/>
      <c r="F138" s="42"/>
      <c r="G138" s="43"/>
      <c r="H138" s="43"/>
      <c r="I138" s="36" t="s">
        <v>63</v>
      </c>
      <c r="J138" s="27">
        <f>SUM(J116:J137)</f>
        <v>89369.99999999991</v>
      </c>
    </row>
    <row r="139" spans="1:10" s="7" customFormat="1" ht="20.25" customHeight="1">
      <c r="A139" s="1" t="s">
        <v>922</v>
      </c>
      <c r="B139" s="1" t="s">
        <v>807</v>
      </c>
      <c r="C139" s="6"/>
      <c r="D139" s="1"/>
      <c r="E139" s="1"/>
      <c r="F139" s="1"/>
      <c r="G139" s="8"/>
      <c r="H139" s="24"/>
      <c r="I139" s="24"/>
      <c r="J139" s="8"/>
    </row>
    <row r="140" spans="1:10" s="7" customFormat="1" ht="20.25" customHeight="1">
      <c r="A140" s="1" t="s">
        <v>921</v>
      </c>
      <c r="B140" s="1" t="s">
        <v>165</v>
      </c>
      <c r="C140" s="6">
        <v>1061</v>
      </c>
      <c r="D140" s="1" t="s">
        <v>16</v>
      </c>
      <c r="E140" s="1">
        <v>594</v>
      </c>
      <c r="F140" s="1">
        <v>590</v>
      </c>
      <c r="G140" s="8">
        <f>(IF($D140="SHORT",$E140-$F140,IF($D140="LONG",$F140-$E140)))*$C140</f>
        <v>-4244</v>
      </c>
      <c r="H140" s="24">
        <f aca="true" t="shared" si="53" ref="H140:H148">G140/C140</f>
        <v>-4</v>
      </c>
      <c r="I140" s="24">
        <f aca="true" t="shared" si="54" ref="I140:I148">H140/E140*100</f>
        <v>-0.6734006734006733</v>
      </c>
      <c r="J140" s="8">
        <f aca="true" t="shared" si="55" ref="J140:J148">H140*C140</f>
        <v>-4244</v>
      </c>
    </row>
    <row r="141" spans="1:10" s="7" customFormat="1" ht="20.25" customHeight="1">
      <c r="A141" s="1" t="s">
        <v>920</v>
      </c>
      <c r="B141" s="1" t="s">
        <v>2</v>
      </c>
      <c r="C141" s="6">
        <v>600</v>
      </c>
      <c r="D141" s="1" t="s">
        <v>16</v>
      </c>
      <c r="E141" s="1">
        <v>1400</v>
      </c>
      <c r="F141" s="1">
        <v>1416</v>
      </c>
      <c r="G141" s="8">
        <f>(IF($D141="SHORT",$E141-$F141,IF($D141="LONG",$F141-$E141)))*$C141</f>
        <v>9600</v>
      </c>
      <c r="H141" s="24">
        <f t="shared" si="53"/>
        <v>16</v>
      </c>
      <c r="I141" s="24">
        <f t="shared" si="54"/>
        <v>1.1428571428571428</v>
      </c>
      <c r="J141" s="8">
        <f t="shared" si="55"/>
        <v>9600</v>
      </c>
    </row>
    <row r="142" spans="1:10" s="7" customFormat="1" ht="20.25" customHeight="1">
      <c r="A142" s="1" t="s">
        <v>919</v>
      </c>
      <c r="B142" s="1" t="s">
        <v>238</v>
      </c>
      <c r="C142" s="6">
        <v>500</v>
      </c>
      <c r="D142" s="1" t="s">
        <v>16</v>
      </c>
      <c r="E142" s="1">
        <v>2256</v>
      </c>
      <c r="F142" s="1">
        <v>2282</v>
      </c>
      <c r="G142" s="8">
        <f>(IF($D142="SHORT",$E142-$F142,IF($D142="LONG",$F142-$E142)))*$C142</f>
        <v>13000</v>
      </c>
      <c r="H142" s="24">
        <f t="shared" si="53"/>
        <v>26</v>
      </c>
      <c r="I142" s="24">
        <f t="shared" si="54"/>
        <v>1.152482269503546</v>
      </c>
      <c r="J142" s="8">
        <f t="shared" si="55"/>
        <v>13000</v>
      </c>
    </row>
    <row r="143" spans="1:10" s="7" customFormat="1" ht="20.25" customHeight="1">
      <c r="A143" s="1" t="s">
        <v>918</v>
      </c>
      <c r="B143" s="1" t="s">
        <v>28</v>
      </c>
      <c r="C143" s="6">
        <v>1200</v>
      </c>
      <c r="D143" s="1" t="s">
        <v>16</v>
      </c>
      <c r="E143" s="1">
        <v>708</v>
      </c>
      <c r="F143" s="1">
        <v>702</v>
      </c>
      <c r="G143" s="8">
        <f>(IF($D143="SHORT",$E143-$F143,IF($D143="LONG",$F143-$E143)))*$C143</f>
        <v>-7200</v>
      </c>
      <c r="H143" s="24">
        <f t="shared" si="53"/>
        <v>-6</v>
      </c>
      <c r="I143" s="24">
        <f t="shared" si="54"/>
        <v>-0.847457627118644</v>
      </c>
      <c r="J143" s="8">
        <f t="shared" si="55"/>
        <v>-7200</v>
      </c>
    </row>
    <row r="144" spans="1:10" s="7" customFormat="1" ht="20.25" customHeight="1">
      <c r="A144" s="1" t="s">
        <v>917</v>
      </c>
      <c r="B144" s="1" t="s">
        <v>165</v>
      </c>
      <c r="C144" s="6">
        <v>1061</v>
      </c>
      <c r="D144" s="1" t="s">
        <v>16</v>
      </c>
      <c r="E144" s="1">
        <v>600</v>
      </c>
      <c r="F144" s="1">
        <v>594</v>
      </c>
      <c r="G144" s="8">
        <f aca="true" t="shared" si="56" ref="G144:G161">(IF($D144="SHORT",$E144-$F144,IF($D144="LONG",$F144-$E144)))*$C144</f>
        <v>-6366</v>
      </c>
      <c r="H144" s="24">
        <f t="shared" si="53"/>
        <v>-6</v>
      </c>
      <c r="I144" s="24">
        <f t="shared" si="54"/>
        <v>-1</v>
      </c>
      <c r="J144" s="8">
        <f t="shared" si="55"/>
        <v>-6366</v>
      </c>
    </row>
    <row r="145" spans="1:10" s="7" customFormat="1" ht="20.25" customHeight="1">
      <c r="A145" s="1" t="s">
        <v>916</v>
      </c>
      <c r="B145" s="1" t="s">
        <v>238</v>
      </c>
      <c r="C145" s="6">
        <v>500</v>
      </c>
      <c r="D145" s="1" t="s">
        <v>16</v>
      </c>
      <c r="E145" s="1">
        <v>2109</v>
      </c>
      <c r="F145" s="1">
        <v>2124</v>
      </c>
      <c r="G145" s="8">
        <f t="shared" si="56"/>
        <v>7500</v>
      </c>
      <c r="H145" s="24">
        <f t="shared" si="53"/>
        <v>15</v>
      </c>
      <c r="I145" s="24">
        <f t="shared" si="54"/>
        <v>0.7112375533428165</v>
      </c>
      <c r="J145" s="8">
        <f t="shared" si="55"/>
        <v>7500</v>
      </c>
    </row>
    <row r="146" spans="1:10" s="7" customFormat="1" ht="20.25" customHeight="1">
      <c r="A146" s="1" t="s">
        <v>915</v>
      </c>
      <c r="B146" s="1" t="s">
        <v>773</v>
      </c>
      <c r="C146" s="6">
        <v>1500</v>
      </c>
      <c r="D146" s="1" t="s">
        <v>16</v>
      </c>
      <c r="E146" s="1">
        <v>884</v>
      </c>
      <c r="F146" s="1">
        <v>892</v>
      </c>
      <c r="G146" s="8">
        <f t="shared" si="56"/>
        <v>12000</v>
      </c>
      <c r="H146" s="24">
        <f t="shared" si="53"/>
        <v>8</v>
      </c>
      <c r="I146" s="24">
        <f t="shared" si="54"/>
        <v>0.904977375565611</v>
      </c>
      <c r="J146" s="8">
        <f t="shared" si="55"/>
        <v>12000</v>
      </c>
    </row>
    <row r="147" spans="1:10" s="7" customFormat="1" ht="20.25" customHeight="1">
      <c r="A147" s="1" t="s">
        <v>914</v>
      </c>
      <c r="B147" s="1" t="s">
        <v>202</v>
      </c>
      <c r="C147" s="6">
        <v>3000</v>
      </c>
      <c r="D147" s="1" t="s">
        <v>16</v>
      </c>
      <c r="E147" s="1">
        <v>254.7</v>
      </c>
      <c r="F147" s="1">
        <v>252</v>
      </c>
      <c r="G147" s="8">
        <f t="shared" si="56"/>
        <v>-8099.999999999965</v>
      </c>
      <c r="H147" s="24">
        <f t="shared" si="53"/>
        <v>-2.6999999999999886</v>
      </c>
      <c r="I147" s="24">
        <f t="shared" si="54"/>
        <v>-1.0600706713780874</v>
      </c>
      <c r="J147" s="8">
        <f t="shared" si="55"/>
        <v>-8099.999999999965</v>
      </c>
    </row>
    <row r="148" spans="1:10" s="7" customFormat="1" ht="20.25" customHeight="1">
      <c r="A148" s="1" t="s">
        <v>913</v>
      </c>
      <c r="B148" s="1" t="s">
        <v>202</v>
      </c>
      <c r="C148" s="6">
        <v>3000</v>
      </c>
      <c r="D148" s="1" t="s">
        <v>16</v>
      </c>
      <c r="E148" s="1">
        <v>258</v>
      </c>
      <c r="F148" s="1">
        <v>256</v>
      </c>
      <c r="G148" s="8">
        <f t="shared" si="56"/>
        <v>-6000</v>
      </c>
      <c r="H148" s="24">
        <f t="shared" si="53"/>
        <v>-2</v>
      </c>
      <c r="I148" s="24">
        <f t="shared" si="54"/>
        <v>-0.7751937984496124</v>
      </c>
      <c r="J148" s="8">
        <f t="shared" si="55"/>
        <v>-6000</v>
      </c>
    </row>
    <row r="149" spans="1:10" s="7" customFormat="1" ht="20.25" customHeight="1">
      <c r="A149" s="1" t="s">
        <v>912</v>
      </c>
      <c r="B149" s="1" t="s">
        <v>238</v>
      </c>
      <c r="C149" s="6">
        <v>500</v>
      </c>
      <c r="D149" s="1" t="s">
        <v>16</v>
      </c>
      <c r="E149" s="1">
        <v>2062</v>
      </c>
      <c r="F149" s="1">
        <v>2077</v>
      </c>
      <c r="G149" s="8">
        <f t="shared" si="56"/>
        <v>7500</v>
      </c>
      <c r="H149" s="24">
        <f aca="true" t="shared" si="57" ref="H149:H155">G149/C149</f>
        <v>15</v>
      </c>
      <c r="I149" s="24">
        <f aca="true" t="shared" si="58" ref="I149:I155">H149/E149*100</f>
        <v>0.7274490785645005</v>
      </c>
      <c r="J149" s="8">
        <f aca="true" t="shared" si="59" ref="J149:J155">H149*C149</f>
        <v>7500</v>
      </c>
    </row>
    <row r="150" spans="1:10" s="7" customFormat="1" ht="20.25" customHeight="1">
      <c r="A150" s="1" t="s">
        <v>911</v>
      </c>
      <c r="B150" s="1" t="s">
        <v>202</v>
      </c>
      <c r="C150" s="6">
        <v>3000</v>
      </c>
      <c r="D150" s="1" t="s">
        <v>16</v>
      </c>
      <c r="E150" s="1">
        <v>259.7</v>
      </c>
      <c r="F150" s="1">
        <v>261.7</v>
      </c>
      <c r="G150" s="8">
        <f t="shared" si="56"/>
        <v>6000</v>
      </c>
      <c r="H150" s="24">
        <f t="shared" si="57"/>
        <v>2</v>
      </c>
      <c r="I150" s="24">
        <f t="shared" si="58"/>
        <v>0.7701193685021179</v>
      </c>
      <c r="J150" s="8">
        <f t="shared" si="59"/>
        <v>6000</v>
      </c>
    </row>
    <row r="151" spans="1:10" s="7" customFormat="1" ht="20.25" customHeight="1">
      <c r="A151" s="1" t="s">
        <v>910</v>
      </c>
      <c r="B151" s="1" t="s">
        <v>167</v>
      </c>
      <c r="C151" s="6">
        <v>600</v>
      </c>
      <c r="D151" s="1" t="s">
        <v>16</v>
      </c>
      <c r="E151" s="1">
        <v>1129</v>
      </c>
      <c r="F151" s="1">
        <v>1136</v>
      </c>
      <c r="G151" s="8">
        <f t="shared" si="56"/>
        <v>4200</v>
      </c>
      <c r="H151" s="24">
        <f t="shared" si="57"/>
        <v>7</v>
      </c>
      <c r="I151" s="24">
        <f t="shared" si="58"/>
        <v>0.6200177147918512</v>
      </c>
      <c r="J151" s="8">
        <f t="shared" si="59"/>
        <v>4200</v>
      </c>
    </row>
    <row r="152" spans="1:10" s="7" customFormat="1" ht="20.25" customHeight="1">
      <c r="A152" s="1" t="s">
        <v>910</v>
      </c>
      <c r="B152" s="1" t="s">
        <v>804</v>
      </c>
      <c r="C152" s="6">
        <v>800</v>
      </c>
      <c r="D152" s="1" t="s">
        <v>16</v>
      </c>
      <c r="E152" s="1">
        <v>1020</v>
      </c>
      <c r="F152" s="1">
        <v>1010</v>
      </c>
      <c r="G152" s="8">
        <f t="shared" si="56"/>
        <v>-8000</v>
      </c>
      <c r="H152" s="24">
        <f t="shared" si="57"/>
        <v>-10</v>
      </c>
      <c r="I152" s="24">
        <f t="shared" si="58"/>
        <v>-0.9803921568627451</v>
      </c>
      <c r="J152" s="8">
        <f t="shared" si="59"/>
        <v>-8000</v>
      </c>
    </row>
    <row r="153" spans="1:10" s="7" customFormat="1" ht="20.25" customHeight="1">
      <c r="A153" s="1" t="s">
        <v>909</v>
      </c>
      <c r="B153" s="1" t="s">
        <v>804</v>
      </c>
      <c r="C153" s="6">
        <v>800</v>
      </c>
      <c r="D153" s="1" t="s">
        <v>16</v>
      </c>
      <c r="E153" s="1">
        <v>1002</v>
      </c>
      <c r="F153" s="1">
        <v>1012</v>
      </c>
      <c r="G153" s="8">
        <f t="shared" si="56"/>
        <v>8000</v>
      </c>
      <c r="H153" s="24">
        <f t="shared" si="57"/>
        <v>10</v>
      </c>
      <c r="I153" s="24">
        <f t="shared" si="58"/>
        <v>0.998003992015968</v>
      </c>
      <c r="J153" s="8">
        <f t="shared" si="59"/>
        <v>8000</v>
      </c>
    </row>
    <row r="154" spans="1:10" s="7" customFormat="1" ht="20.25" customHeight="1">
      <c r="A154" s="1" t="s">
        <v>908</v>
      </c>
      <c r="B154" s="1" t="s">
        <v>202</v>
      </c>
      <c r="C154" s="6">
        <v>3000</v>
      </c>
      <c r="D154" s="1" t="s">
        <v>17</v>
      </c>
      <c r="E154" s="1">
        <v>246</v>
      </c>
      <c r="F154" s="1">
        <v>247.6</v>
      </c>
      <c r="G154" s="8">
        <f t="shared" si="56"/>
        <v>-4799.999999999983</v>
      </c>
      <c r="H154" s="24">
        <f t="shared" si="57"/>
        <v>-1.5999999999999943</v>
      </c>
      <c r="I154" s="24">
        <f t="shared" si="58"/>
        <v>-0.6504065040650383</v>
      </c>
      <c r="J154" s="8">
        <f t="shared" si="59"/>
        <v>-4799.999999999983</v>
      </c>
    </row>
    <row r="155" spans="1:10" s="7" customFormat="1" ht="20.25" customHeight="1">
      <c r="A155" s="1" t="s">
        <v>908</v>
      </c>
      <c r="B155" s="1" t="s">
        <v>165</v>
      </c>
      <c r="C155" s="6">
        <v>1061</v>
      </c>
      <c r="D155" s="1" t="s">
        <v>16</v>
      </c>
      <c r="E155" s="1">
        <v>655</v>
      </c>
      <c r="F155" s="1">
        <v>649</v>
      </c>
      <c r="G155" s="8">
        <f t="shared" si="56"/>
        <v>-6366</v>
      </c>
      <c r="H155" s="24">
        <f t="shared" si="57"/>
        <v>-6</v>
      </c>
      <c r="I155" s="24">
        <f t="shared" si="58"/>
        <v>-0.9160305343511451</v>
      </c>
      <c r="J155" s="8">
        <f t="shared" si="59"/>
        <v>-6366</v>
      </c>
    </row>
    <row r="156" spans="1:10" s="7" customFormat="1" ht="20.25" customHeight="1">
      <c r="A156" s="1" t="s">
        <v>907</v>
      </c>
      <c r="B156" s="1" t="s">
        <v>272</v>
      </c>
      <c r="C156" s="6">
        <v>1000</v>
      </c>
      <c r="D156" s="1" t="s">
        <v>16</v>
      </c>
      <c r="E156" s="1">
        <v>624</v>
      </c>
      <c r="F156" s="1">
        <v>630</v>
      </c>
      <c r="G156" s="8">
        <f t="shared" si="56"/>
        <v>6000</v>
      </c>
      <c r="H156" s="24">
        <f aca="true" t="shared" si="60" ref="H156:H161">G156/C156</f>
        <v>6</v>
      </c>
      <c r="I156" s="24">
        <f aca="true" t="shared" si="61" ref="I156:I161">H156/E156*100</f>
        <v>0.9615384615384616</v>
      </c>
      <c r="J156" s="8">
        <f aca="true" t="shared" si="62" ref="J156:J161">H156*C156</f>
        <v>6000</v>
      </c>
    </row>
    <row r="157" spans="1:10" s="7" customFormat="1" ht="20.25" customHeight="1">
      <c r="A157" s="1" t="s">
        <v>906</v>
      </c>
      <c r="B157" s="1" t="s">
        <v>804</v>
      </c>
      <c r="C157" s="6">
        <v>800</v>
      </c>
      <c r="D157" s="1" t="s">
        <v>16</v>
      </c>
      <c r="E157" s="1">
        <v>1052</v>
      </c>
      <c r="F157" s="1">
        <v>1064</v>
      </c>
      <c r="G157" s="8">
        <f t="shared" si="56"/>
        <v>9600</v>
      </c>
      <c r="H157" s="24">
        <f t="shared" si="60"/>
        <v>12</v>
      </c>
      <c r="I157" s="24">
        <f t="shared" si="61"/>
        <v>1.1406844106463878</v>
      </c>
      <c r="J157" s="8">
        <f t="shared" si="62"/>
        <v>9600</v>
      </c>
    </row>
    <row r="158" spans="1:10" s="7" customFormat="1" ht="20.25" customHeight="1">
      <c r="A158" s="1" t="s">
        <v>905</v>
      </c>
      <c r="B158" s="1" t="s">
        <v>2</v>
      </c>
      <c r="C158" s="6">
        <v>600</v>
      </c>
      <c r="D158" s="1" t="s">
        <v>16</v>
      </c>
      <c r="E158" s="1">
        <v>1348</v>
      </c>
      <c r="F158" s="1">
        <v>1357</v>
      </c>
      <c r="G158" s="8">
        <f t="shared" si="56"/>
        <v>5400</v>
      </c>
      <c r="H158" s="24">
        <f t="shared" si="60"/>
        <v>9</v>
      </c>
      <c r="I158" s="24">
        <f t="shared" si="61"/>
        <v>0.6676557863501483</v>
      </c>
      <c r="J158" s="8">
        <f t="shared" si="62"/>
        <v>5400</v>
      </c>
    </row>
    <row r="159" spans="1:10" s="7" customFormat="1" ht="20.25" customHeight="1">
      <c r="A159" s="1" t="s">
        <v>905</v>
      </c>
      <c r="B159" s="1" t="s">
        <v>165</v>
      </c>
      <c r="C159" s="6">
        <v>1061</v>
      </c>
      <c r="D159" s="1" t="s">
        <v>16</v>
      </c>
      <c r="E159" s="1">
        <v>661</v>
      </c>
      <c r="F159" s="1">
        <v>655</v>
      </c>
      <c r="G159" s="8">
        <f t="shared" si="56"/>
        <v>-6366</v>
      </c>
      <c r="H159" s="24">
        <f t="shared" si="60"/>
        <v>-6</v>
      </c>
      <c r="I159" s="24">
        <f t="shared" si="61"/>
        <v>-0.9077155824508321</v>
      </c>
      <c r="J159" s="8">
        <f t="shared" si="62"/>
        <v>-6366</v>
      </c>
    </row>
    <row r="160" spans="1:10" s="7" customFormat="1" ht="20.25" customHeight="1">
      <c r="A160" s="1" t="s">
        <v>904</v>
      </c>
      <c r="B160" s="1" t="s">
        <v>90</v>
      </c>
      <c r="C160" s="6">
        <v>1750</v>
      </c>
      <c r="D160" s="1" t="s">
        <v>16</v>
      </c>
      <c r="E160" s="1">
        <v>324.5</v>
      </c>
      <c r="F160" s="1">
        <v>322</v>
      </c>
      <c r="G160" s="8">
        <f t="shared" si="56"/>
        <v>-4375</v>
      </c>
      <c r="H160" s="24">
        <f t="shared" si="60"/>
        <v>-2.5</v>
      </c>
      <c r="I160" s="24">
        <f t="shared" si="61"/>
        <v>-0.7704160246533128</v>
      </c>
      <c r="J160" s="8">
        <f t="shared" si="62"/>
        <v>-4375</v>
      </c>
    </row>
    <row r="161" spans="1:10" s="7" customFormat="1" ht="20.25" customHeight="1">
      <c r="A161" s="1" t="s">
        <v>904</v>
      </c>
      <c r="B161" s="1" t="s">
        <v>165</v>
      </c>
      <c r="C161" s="6">
        <v>1061</v>
      </c>
      <c r="D161" s="1" t="s">
        <v>16</v>
      </c>
      <c r="E161" s="1">
        <v>677</v>
      </c>
      <c r="F161" s="1">
        <v>674</v>
      </c>
      <c r="G161" s="8">
        <f t="shared" si="56"/>
        <v>-3183</v>
      </c>
      <c r="H161" s="24">
        <f t="shared" si="60"/>
        <v>-3</v>
      </c>
      <c r="I161" s="24">
        <f t="shared" si="61"/>
        <v>-0.4431314623338257</v>
      </c>
      <c r="J161" s="8">
        <f t="shared" si="62"/>
        <v>-3183</v>
      </c>
    </row>
    <row r="162" spans="1:10" s="7" customFormat="1" ht="20.25" customHeight="1">
      <c r="A162" s="38"/>
      <c r="B162" s="13"/>
      <c r="C162" s="14"/>
      <c r="D162" s="13"/>
      <c r="E162" s="13"/>
      <c r="F162" s="13"/>
      <c r="G162" s="20"/>
      <c r="H162" s="25"/>
      <c r="I162" s="36" t="s">
        <v>63</v>
      </c>
      <c r="J162" s="27">
        <f>SUM(J139:J161)</f>
        <v>23800.00000000006</v>
      </c>
    </row>
    <row r="163" spans="1:10" s="7" customFormat="1" ht="20.25" customHeight="1">
      <c r="A163" s="1" t="s">
        <v>903</v>
      </c>
      <c r="B163" s="1" t="s">
        <v>733</v>
      </c>
      <c r="C163" s="6">
        <v>1000</v>
      </c>
      <c r="D163" s="1" t="s">
        <v>17</v>
      </c>
      <c r="E163" s="1">
        <v>1022</v>
      </c>
      <c r="F163" s="1">
        <v>1016</v>
      </c>
      <c r="G163" s="8">
        <f>(IF($D163="SHORT",$E163-$F163,IF($D163="LONG",$F163-$E163)))*$C163</f>
        <v>6000</v>
      </c>
      <c r="H163" s="24">
        <f>G163/C163</f>
        <v>6</v>
      </c>
      <c r="I163" s="24">
        <f>H163/E163*100</f>
        <v>0.5870841487279843</v>
      </c>
      <c r="J163" s="8">
        <f>H163*C163</f>
        <v>6000</v>
      </c>
    </row>
    <row r="164" spans="1:10" s="7" customFormat="1" ht="20.25" customHeight="1">
      <c r="A164" s="1" t="s">
        <v>902</v>
      </c>
      <c r="B164" s="1" t="s">
        <v>733</v>
      </c>
      <c r="C164" s="6">
        <v>1000</v>
      </c>
      <c r="D164" s="1" t="s">
        <v>16</v>
      </c>
      <c r="E164" s="1">
        <v>1035</v>
      </c>
      <c r="F164" s="1">
        <v>1032.25</v>
      </c>
      <c r="G164" s="8">
        <f>(IF($D164="SHORT",$E164-$F164,IF($D164="LONG",$F164-$E164)))*$C164</f>
        <v>-2750</v>
      </c>
      <c r="H164" s="24">
        <f>G164/C164</f>
        <v>-2.75</v>
      </c>
      <c r="I164" s="24">
        <f>H164/E164*100</f>
        <v>-0.26570048309178745</v>
      </c>
      <c r="J164" s="8">
        <f>H164*C164</f>
        <v>-2750</v>
      </c>
    </row>
    <row r="165" spans="1:10" s="7" customFormat="1" ht="20.25" customHeight="1">
      <c r="A165" s="1" t="s">
        <v>902</v>
      </c>
      <c r="B165" s="1" t="s">
        <v>6</v>
      </c>
      <c r="C165" s="6">
        <v>800</v>
      </c>
      <c r="D165" s="1" t="s">
        <v>17</v>
      </c>
      <c r="E165" s="1">
        <v>616</v>
      </c>
      <c r="F165" s="1">
        <v>617</v>
      </c>
      <c r="G165" s="8">
        <f>(IF($D165="SHORT",$E165-$F165,IF($D165="LONG",$F165-$E165)))*$C165</f>
        <v>-800</v>
      </c>
      <c r="H165" s="24">
        <f>G165/C165</f>
        <v>-1</v>
      </c>
      <c r="I165" s="24">
        <f>H165/E165*100</f>
        <v>-0.16233766233766234</v>
      </c>
      <c r="J165" s="8">
        <f>H165*C165</f>
        <v>-800</v>
      </c>
    </row>
    <row r="166" spans="1:10" s="7" customFormat="1" ht="20.25" customHeight="1">
      <c r="A166" s="1" t="s">
        <v>901</v>
      </c>
      <c r="B166" s="1" t="s">
        <v>807</v>
      </c>
      <c r="C166" s="6"/>
      <c r="D166" s="1"/>
      <c r="E166" s="1"/>
      <c r="F166" s="1"/>
      <c r="G166" s="8"/>
      <c r="H166" s="24"/>
      <c r="I166" s="24"/>
      <c r="J166" s="8"/>
    </row>
    <row r="167" spans="1:10" s="7" customFormat="1" ht="20.25" customHeight="1">
      <c r="A167" s="1" t="s">
        <v>900</v>
      </c>
      <c r="B167" s="1" t="s">
        <v>804</v>
      </c>
      <c r="C167" s="6">
        <v>800</v>
      </c>
      <c r="D167" s="1" t="s">
        <v>16</v>
      </c>
      <c r="E167" s="1">
        <v>1012</v>
      </c>
      <c r="F167" s="1">
        <v>1025</v>
      </c>
      <c r="G167" s="8">
        <f aca="true" t="shared" si="63" ref="G167:G183">(IF($D167="SHORT",$E167-$F167,IF($D167="LONG",$F167-$E167)))*$C167</f>
        <v>10400</v>
      </c>
      <c r="H167" s="24">
        <f aca="true" t="shared" si="64" ref="H167:H172">G167/C167</f>
        <v>13</v>
      </c>
      <c r="I167" s="24">
        <f aca="true" t="shared" si="65" ref="I167:I172">H167/E167*100</f>
        <v>1.2845849802371543</v>
      </c>
      <c r="J167" s="8">
        <f aca="true" t="shared" si="66" ref="J167:J172">H167*C167</f>
        <v>10400</v>
      </c>
    </row>
    <row r="168" spans="1:10" s="7" customFormat="1" ht="20.25" customHeight="1">
      <c r="A168" s="1" t="s">
        <v>900</v>
      </c>
      <c r="B168" s="1" t="s">
        <v>28</v>
      </c>
      <c r="C168" s="6">
        <v>1200</v>
      </c>
      <c r="D168" s="1" t="s">
        <v>16</v>
      </c>
      <c r="E168" s="1">
        <v>761</v>
      </c>
      <c r="F168" s="1">
        <v>756</v>
      </c>
      <c r="G168" s="8">
        <f t="shared" si="63"/>
        <v>-6000</v>
      </c>
      <c r="H168" s="24">
        <f t="shared" si="64"/>
        <v>-5</v>
      </c>
      <c r="I168" s="24">
        <f t="shared" si="65"/>
        <v>-0.657030223390276</v>
      </c>
      <c r="J168" s="8">
        <f t="shared" si="66"/>
        <v>-6000</v>
      </c>
    </row>
    <row r="169" spans="1:10" s="7" customFormat="1" ht="20.25" customHeight="1">
      <c r="A169" s="1" t="s">
        <v>899</v>
      </c>
      <c r="B169" s="1" t="s">
        <v>804</v>
      </c>
      <c r="C169" s="6">
        <v>800</v>
      </c>
      <c r="D169" s="1" t="s">
        <v>16</v>
      </c>
      <c r="E169" s="1">
        <v>996</v>
      </c>
      <c r="F169" s="1">
        <v>1005</v>
      </c>
      <c r="G169" s="8">
        <f t="shared" si="63"/>
        <v>7200</v>
      </c>
      <c r="H169" s="24">
        <f t="shared" si="64"/>
        <v>9</v>
      </c>
      <c r="I169" s="24">
        <f t="shared" si="65"/>
        <v>0.9036144578313252</v>
      </c>
      <c r="J169" s="8">
        <f t="shared" si="66"/>
        <v>7200</v>
      </c>
    </row>
    <row r="170" spans="1:10" s="7" customFormat="1" ht="20.25" customHeight="1">
      <c r="A170" s="1" t="s">
        <v>898</v>
      </c>
      <c r="B170" s="1" t="s">
        <v>28</v>
      </c>
      <c r="C170" s="6">
        <v>1200</v>
      </c>
      <c r="D170" s="1" t="s">
        <v>16</v>
      </c>
      <c r="E170" s="1">
        <v>739</v>
      </c>
      <c r="F170" s="1">
        <v>748</v>
      </c>
      <c r="G170" s="8">
        <f t="shared" si="63"/>
        <v>10800</v>
      </c>
      <c r="H170" s="24">
        <f t="shared" si="64"/>
        <v>9</v>
      </c>
      <c r="I170" s="24">
        <f t="shared" si="65"/>
        <v>1.2178619756427604</v>
      </c>
      <c r="J170" s="8">
        <f t="shared" si="66"/>
        <v>10800</v>
      </c>
    </row>
    <row r="171" spans="1:10" s="7" customFormat="1" ht="20.25" customHeight="1">
      <c r="A171" s="1" t="s">
        <v>898</v>
      </c>
      <c r="B171" s="1" t="s">
        <v>804</v>
      </c>
      <c r="C171" s="6">
        <v>800</v>
      </c>
      <c r="D171" s="1" t="s">
        <v>16</v>
      </c>
      <c r="E171" s="1">
        <v>996</v>
      </c>
      <c r="F171" s="1">
        <v>989</v>
      </c>
      <c r="G171" s="8">
        <f t="shared" si="63"/>
        <v>-5600</v>
      </c>
      <c r="H171" s="24">
        <f t="shared" si="64"/>
        <v>-7</v>
      </c>
      <c r="I171" s="24">
        <f t="shared" si="65"/>
        <v>-0.7028112449799196</v>
      </c>
      <c r="J171" s="8">
        <f t="shared" si="66"/>
        <v>-5600</v>
      </c>
    </row>
    <row r="172" spans="1:10" s="7" customFormat="1" ht="20.25" customHeight="1">
      <c r="A172" s="1" t="s">
        <v>897</v>
      </c>
      <c r="B172" s="1" t="s">
        <v>804</v>
      </c>
      <c r="C172" s="6">
        <v>800</v>
      </c>
      <c r="D172" s="1" t="s">
        <v>16</v>
      </c>
      <c r="E172" s="1">
        <v>987</v>
      </c>
      <c r="F172" s="1">
        <v>997</v>
      </c>
      <c r="G172" s="8">
        <f t="shared" si="63"/>
        <v>8000</v>
      </c>
      <c r="H172" s="24">
        <f t="shared" si="64"/>
        <v>10</v>
      </c>
      <c r="I172" s="24">
        <f t="shared" si="65"/>
        <v>1.0131712259371835</v>
      </c>
      <c r="J172" s="8">
        <f t="shared" si="66"/>
        <v>8000</v>
      </c>
    </row>
    <row r="173" spans="1:10" s="7" customFormat="1" ht="20.25" customHeight="1">
      <c r="A173" s="1" t="s">
        <v>896</v>
      </c>
      <c r="B173" s="1" t="s">
        <v>804</v>
      </c>
      <c r="C173" s="6">
        <v>800</v>
      </c>
      <c r="D173" s="1" t="s">
        <v>17</v>
      </c>
      <c r="E173" s="1">
        <v>998</v>
      </c>
      <c r="F173" s="1">
        <v>988.4</v>
      </c>
      <c r="G173" s="8">
        <f t="shared" si="63"/>
        <v>7680.000000000018</v>
      </c>
      <c r="H173" s="24">
        <f aca="true" t="shared" si="67" ref="H173:H178">G173/C173</f>
        <v>9.600000000000023</v>
      </c>
      <c r="I173" s="24">
        <f aca="true" t="shared" si="68" ref="I173:I178">H173/E173*100</f>
        <v>0.961923847695393</v>
      </c>
      <c r="J173" s="8">
        <f aca="true" t="shared" si="69" ref="J173:J178">H173*C173</f>
        <v>7680.000000000018</v>
      </c>
    </row>
    <row r="174" spans="1:10" s="7" customFormat="1" ht="20.25" customHeight="1">
      <c r="A174" s="1" t="s">
        <v>895</v>
      </c>
      <c r="B174" s="1" t="s">
        <v>797</v>
      </c>
      <c r="C174" s="6">
        <v>1500</v>
      </c>
      <c r="D174" s="1" t="s">
        <v>16</v>
      </c>
      <c r="E174" s="1">
        <v>723</v>
      </c>
      <c r="F174" s="1">
        <v>718</v>
      </c>
      <c r="G174" s="8">
        <f t="shared" si="63"/>
        <v>-7500</v>
      </c>
      <c r="H174" s="24">
        <f t="shared" si="67"/>
        <v>-5</v>
      </c>
      <c r="I174" s="24">
        <f t="shared" si="68"/>
        <v>-0.6915629322268326</v>
      </c>
      <c r="J174" s="8">
        <f t="shared" si="69"/>
        <v>-7500</v>
      </c>
    </row>
    <row r="175" spans="1:10" s="7" customFormat="1" ht="20.25" customHeight="1">
      <c r="A175" s="1" t="s">
        <v>895</v>
      </c>
      <c r="B175" s="1" t="s">
        <v>6</v>
      </c>
      <c r="C175" s="6">
        <v>800</v>
      </c>
      <c r="D175" s="1" t="s">
        <v>16</v>
      </c>
      <c r="E175" s="1">
        <v>597</v>
      </c>
      <c r="F175" s="1">
        <v>591</v>
      </c>
      <c r="G175" s="8">
        <f t="shared" si="63"/>
        <v>-4800</v>
      </c>
      <c r="H175" s="24">
        <f t="shared" si="67"/>
        <v>-6</v>
      </c>
      <c r="I175" s="24">
        <f t="shared" si="68"/>
        <v>-1.0050251256281406</v>
      </c>
      <c r="J175" s="8">
        <f t="shared" si="69"/>
        <v>-4800</v>
      </c>
    </row>
    <row r="176" spans="1:10" s="7" customFormat="1" ht="20.25" customHeight="1">
      <c r="A176" s="1" t="s">
        <v>894</v>
      </c>
      <c r="B176" s="1" t="s">
        <v>797</v>
      </c>
      <c r="C176" s="6">
        <v>1500</v>
      </c>
      <c r="D176" s="1" t="s">
        <v>16</v>
      </c>
      <c r="E176" s="1">
        <v>720.5</v>
      </c>
      <c r="F176" s="1">
        <v>726</v>
      </c>
      <c r="G176" s="8">
        <f t="shared" si="63"/>
        <v>8250</v>
      </c>
      <c r="H176" s="24">
        <f t="shared" si="67"/>
        <v>5.5</v>
      </c>
      <c r="I176" s="24">
        <f t="shared" si="68"/>
        <v>0.7633587786259541</v>
      </c>
      <c r="J176" s="8">
        <f t="shared" si="69"/>
        <v>8250</v>
      </c>
    </row>
    <row r="177" spans="1:10" s="7" customFormat="1" ht="20.25" customHeight="1">
      <c r="A177" s="1" t="s">
        <v>894</v>
      </c>
      <c r="B177" s="1" t="s">
        <v>21</v>
      </c>
      <c r="C177" s="6">
        <v>1400</v>
      </c>
      <c r="D177" s="1" t="s">
        <v>16</v>
      </c>
      <c r="E177" s="1">
        <v>477.5</v>
      </c>
      <c r="F177" s="1">
        <v>473</v>
      </c>
      <c r="G177" s="8">
        <f t="shared" si="63"/>
        <v>-6300</v>
      </c>
      <c r="H177" s="24">
        <f t="shared" si="67"/>
        <v>-4.5</v>
      </c>
      <c r="I177" s="24">
        <f t="shared" si="68"/>
        <v>-0.9424083769633508</v>
      </c>
      <c r="J177" s="8">
        <f t="shared" si="69"/>
        <v>-6300</v>
      </c>
    </row>
    <row r="178" spans="1:10" s="7" customFormat="1" ht="20.25" customHeight="1">
      <c r="A178" s="1" t="s">
        <v>893</v>
      </c>
      <c r="B178" s="1" t="s">
        <v>165</v>
      </c>
      <c r="C178" s="6">
        <v>1061</v>
      </c>
      <c r="D178" s="1" t="s">
        <v>16</v>
      </c>
      <c r="E178" s="1">
        <v>715.5</v>
      </c>
      <c r="F178" s="1">
        <v>714</v>
      </c>
      <c r="G178" s="8">
        <f t="shared" si="63"/>
        <v>-1591.5</v>
      </c>
      <c r="H178" s="24">
        <f t="shared" si="67"/>
        <v>-1.5</v>
      </c>
      <c r="I178" s="24">
        <f t="shared" si="68"/>
        <v>-0.20964360587002098</v>
      </c>
      <c r="J178" s="8">
        <f t="shared" si="69"/>
        <v>-1591.5</v>
      </c>
    </row>
    <row r="179" spans="1:10" s="7" customFormat="1" ht="20.25" customHeight="1">
      <c r="A179" s="1" t="s">
        <v>892</v>
      </c>
      <c r="B179" s="1" t="s">
        <v>6</v>
      </c>
      <c r="C179" s="6">
        <v>800</v>
      </c>
      <c r="D179" s="1" t="s">
        <v>16</v>
      </c>
      <c r="E179" s="1">
        <v>599</v>
      </c>
      <c r="F179" s="1">
        <v>603.7</v>
      </c>
      <c r="G179" s="8">
        <f t="shared" si="63"/>
        <v>3760.0000000000364</v>
      </c>
      <c r="H179" s="24">
        <f aca="true" t="shared" si="70" ref="H179:H185">G179/C179</f>
        <v>4.7000000000000455</v>
      </c>
      <c r="I179" s="24">
        <f aca="true" t="shared" si="71" ref="I179:I185">H179/E179*100</f>
        <v>0.78464106844742</v>
      </c>
      <c r="J179" s="8">
        <f aca="true" t="shared" si="72" ref="J179:J185">H179*C179</f>
        <v>3760.0000000000364</v>
      </c>
    </row>
    <row r="180" spans="1:10" s="7" customFormat="1" ht="20.25" customHeight="1">
      <c r="A180" s="1" t="s">
        <v>892</v>
      </c>
      <c r="B180" s="1" t="s">
        <v>167</v>
      </c>
      <c r="C180" s="6">
        <v>600</v>
      </c>
      <c r="D180" s="1" t="s">
        <v>16</v>
      </c>
      <c r="E180" s="1">
        <v>1142</v>
      </c>
      <c r="F180" s="1">
        <v>1147</v>
      </c>
      <c r="G180" s="8">
        <f t="shared" si="63"/>
        <v>3000</v>
      </c>
      <c r="H180" s="24">
        <f t="shared" si="70"/>
        <v>5</v>
      </c>
      <c r="I180" s="24">
        <f t="shared" si="71"/>
        <v>0.43782837127845886</v>
      </c>
      <c r="J180" s="8">
        <f t="shared" si="72"/>
        <v>3000</v>
      </c>
    </row>
    <row r="181" spans="1:10" s="7" customFormat="1" ht="20.25" customHeight="1">
      <c r="A181" s="1" t="s">
        <v>891</v>
      </c>
      <c r="B181" s="1" t="s">
        <v>773</v>
      </c>
      <c r="C181" s="6">
        <v>1500</v>
      </c>
      <c r="D181" s="1" t="s">
        <v>16</v>
      </c>
      <c r="E181" s="1">
        <v>793</v>
      </c>
      <c r="F181" s="1">
        <v>794</v>
      </c>
      <c r="G181" s="8">
        <f t="shared" si="63"/>
        <v>1500</v>
      </c>
      <c r="H181" s="24">
        <f t="shared" si="70"/>
        <v>1</v>
      </c>
      <c r="I181" s="24">
        <f t="shared" si="71"/>
        <v>0.12610340479192939</v>
      </c>
      <c r="J181" s="8">
        <f t="shared" si="72"/>
        <v>1500</v>
      </c>
    </row>
    <row r="182" spans="1:10" s="7" customFormat="1" ht="20.25" customHeight="1">
      <c r="A182" s="1" t="s">
        <v>891</v>
      </c>
      <c r="B182" s="1" t="s">
        <v>165</v>
      </c>
      <c r="C182" s="6">
        <v>1061</v>
      </c>
      <c r="D182" s="1" t="s">
        <v>16</v>
      </c>
      <c r="E182" s="1">
        <v>670</v>
      </c>
      <c r="F182" s="1">
        <v>681</v>
      </c>
      <c r="G182" s="8">
        <f t="shared" si="63"/>
        <v>11671</v>
      </c>
      <c r="H182" s="24">
        <f t="shared" si="70"/>
        <v>11</v>
      </c>
      <c r="I182" s="24">
        <f t="shared" si="71"/>
        <v>1.6417910447761193</v>
      </c>
      <c r="J182" s="8">
        <f t="shared" si="72"/>
        <v>11671</v>
      </c>
    </row>
    <row r="183" spans="1:10" s="7" customFormat="1" ht="20.25" customHeight="1">
      <c r="A183" s="1" t="s">
        <v>890</v>
      </c>
      <c r="B183" s="1" t="s">
        <v>202</v>
      </c>
      <c r="C183" s="6">
        <v>3000</v>
      </c>
      <c r="D183" s="1" t="s">
        <v>16</v>
      </c>
      <c r="E183" s="1">
        <v>294</v>
      </c>
      <c r="F183" s="1">
        <v>297</v>
      </c>
      <c r="G183" s="8">
        <f t="shared" si="63"/>
        <v>9000</v>
      </c>
      <c r="H183" s="24">
        <f t="shared" si="70"/>
        <v>3</v>
      </c>
      <c r="I183" s="24">
        <f t="shared" si="71"/>
        <v>1.0204081632653061</v>
      </c>
      <c r="J183" s="8">
        <f t="shared" si="72"/>
        <v>9000</v>
      </c>
    </row>
    <row r="184" spans="1:10" s="7" customFormat="1" ht="20.25" customHeight="1">
      <c r="A184" s="1" t="s">
        <v>889</v>
      </c>
      <c r="B184" s="1" t="s">
        <v>773</v>
      </c>
      <c r="C184" s="6">
        <v>1500</v>
      </c>
      <c r="D184" s="1" t="s">
        <v>16</v>
      </c>
      <c r="E184" s="1">
        <v>793</v>
      </c>
      <c r="F184" s="1">
        <v>796</v>
      </c>
      <c r="G184" s="8">
        <f aca="true" t="shared" si="73" ref="G184:G193">(IF($D184="SHORT",$E184-$F184,IF($D184="LONG",$F184-$E184)))*$C184</f>
        <v>4500</v>
      </c>
      <c r="H184" s="24">
        <f t="shared" si="70"/>
        <v>3</v>
      </c>
      <c r="I184" s="24">
        <f t="shared" si="71"/>
        <v>0.37831021437578816</v>
      </c>
      <c r="J184" s="8">
        <f t="shared" si="72"/>
        <v>4500</v>
      </c>
    </row>
    <row r="185" spans="1:10" s="7" customFormat="1" ht="20.25" customHeight="1">
      <c r="A185" s="1" t="s">
        <v>889</v>
      </c>
      <c r="B185" s="1" t="s">
        <v>773</v>
      </c>
      <c r="C185" s="6">
        <v>1500</v>
      </c>
      <c r="D185" s="1" t="s">
        <v>16</v>
      </c>
      <c r="E185" s="1">
        <v>796.5</v>
      </c>
      <c r="F185" s="1">
        <v>790</v>
      </c>
      <c r="G185" s="8">
        <f t="shared" si="73"/>
        <v>-9750</v>
      </c>
      <c r="H185" s="24">
        <f t="shared" si="70"/>
        <v>-6.5</v>
      </c>
      <c r="I185" s="24">
        <f t="shared" si="71"/>
        <v>-0.8160703075957313</v>
      </c>
      <c r="J185" s="8">
        <f t="shared" si="72"/>
        <v>-9750</v>
      </c>
    </row>
    <row r="186" spans="1:10" s="7" customFormat="1" ht="20.25" customHeight="1">
      <c r="A186" s="1" t="s">
        <v>888</v>
      </c>
      <c r="B186" s="1" t="s">
        <v>797</v>
      </c>
      <c r="C186" s="6">
        <v>1500</v>
      </c>
      <c r="D186" s="1" t="s">
        <v>16</v>
      </c>
      <c r="E186" s="1">
        <v>671</v>
      </c>
      <c r="F186" s="1">
        <v>679.4</v>
      </c>
      <c r="G186" s="8">
        <f t="shared" si="73"/>
        <v>12599.999999999965</v>
      </c>
      <c r="H186" s="24">
        <f aca="true" t="shared" si="74" ref="H186:H193">G186/C186</f>
        <v>8.399999999999977</v>
      </c>
      <c r="I186" s="24">
        <f aca="true" t="shared" si="75" ref="I186:I193">H186/E186*100</f>
        <v>1.25186289120715</v>
      </c>
      <c r="J186" s="8">
        <f aca="true" t="shared" si="76" ref="J186:J193">H186*C186</f>
        <v>12599.999999999965</v>
      </c>
    </row>
    <row r="187" spans="1:10" s="7" customFormat="1" ht="20.25" customHeight="1">
      <c r="A187" s="1" t="s">
        <v>888</v>
      </c>
      <c r="B187" s="1" t="s">
        <v>202</v>
      </c>
      <c r="C187" s="6">
        <v>3000</v>
      </c>
      <c r="D187" s="1" t="s">
        <v>16</v>
      </c>
      <c r="E187" s="1">
        <v>289</v>
      </c>
      <c r="F187" s="1">
        <v>286</v>
      </c>
      <c r="G187" s="8">
        <f t="shared" si="73"/>
        <v>-9000</v>
      </c>
      <c r="H187" s="24">
        <f t="shared" si="74"/>
        <v>-3</v>
      </c>
      <c r="I187" s="24">
        <f t="shared" si="75"/>
        <v>-1.0380622837370241</v>
      </c>
      <c r="J187" s="8">
        <f t="shared" si="76"/>
        <v>-9000</v>
      </c>
    </row>
    <row r="188" spans="1:10" s="7" customFormat="1" ht="20.25" customHeight="1">
      <c r="A188" s="1" t="s">
        <v>887</v>
      </c>
      <c r="B188" s="1" t="s">
        <v>387</v>
      </c>
      <c r="C188" s="6">
        <v>600</v>
      </c>
      <c r="D188" s="1" t="s">
        <v>16</v>
      </c>
      <c r="E188" s="1">
        <v>1151</v>
      </c>
      <c r="F188" s="1">
        <v>1140</v>
      </c>
      <c r="G188" s="8">
        <f t="shared" si="73"/>
        <v>-6600</v>
      </c>
      <c r="H188" s="24">
        <f t="shared" si="74"/>
        <v>-11</v>
      </c>
      <c r="I188" s="24">
        <f t="shared" si="75"/>
        <v>-0.9556907037358819</v>
      </c>
      <c r="J188" s="8">
        <f t="shared" si="76"/>
        <v>-6600</v>
      </c>
    </row>
    <row r="189" spans="1:10" s="7" customFormat="1" ht="20.25" customHeight="1">
      <c r="A189" s="1" t="s">
        <v>885</v>
      </c>
      <c r="B189" s="1" t="s">
        <v>804</v>
      </c>
      <c r="C189" s="6">
        <v>800</v>
      </c>
      <c r="D189" s="1" t="s">
        <v>16</v>
      </c>
      <c r="E189" s="1">
        <v>1012</v>
      </c>
      <c r="F189" s="1">
        <v>1022</v>
      </c>
      <c r="G189" s="8">
        <f t="shared" si="73"/>
        <v>8000</v>
      </c>
      <c r="H189" s="24">
        <f t="shared" si="74"/>
        <v>10</v>
      </c>
      <c r="I189" s="24">
        <f t="shared" si="75"/>
        <v>0.9881422924901186</v>
      </c>
      <c r="J189" s="8">
        <f t="shared" si="76"/>
        <v>8000</v>
      </c>
    </row>
    <row r="190" spans="1:10" s="7" customFormat="1" ht="20.25" customHeight="1">
      <c r="A190" s="1" t="s">
        <v>885</v>
      </c>
      <c r="B190" s="1" t="s">
        <v>773</v>
      </c>
      <c r="C190" s="6">
        <v>1500</v>
      </c>
      <c r="D190" s="1" t="s">
        <v>16</v>
      </c>
      <c r="E190" s="1">
        <v>810</v>
      </c>
      <c r="F190" s="1">
        <v>824</v>
      </c>
      <c r="G190" s="8">
        <f t="shared" si="73"/>
        <v>21000</v>
      </c>
      <c r="H190" s="24">
        <f t="shared" si="74"/>
        <v>14</v>
      </c>
      <c r="I190" s="24">
        <f t="shared" si="75"/>
        <v>1.728395061728395</v>
      </c>
      <c r="J190" s="8">
        <f t="shared" si="76"/>
        <v>21000</v>
      </c>
    </row>
    <row r="191" spans="1:10" s="7" customFormat="1" ht="20.25" customHeight="1">
      <c r="A191" s="1" t="s">
        <v>884</v>
      </c>
      <c r="B191" s="1" t="s">
        <v>27</v>
      </c>
      <c r="C191" s="6">
        <v>400</v>
      </c>
      <c r="D191" s="1" t="s">
        <v>16</v>
      </c>
      <c r="E191" s="1">
        <v>1408</v>
      </c>
      <c r="F191" s="1">
        <v>1397</v>
      </c>
      <c r="G191" s="8">
        <f t="shared" si="73"/>
        <v>-4400</v>
      </c>
      <c r="H191" s="24">
        <f t="shared" si="74"/>
        <v>-11</v>
      </c>
      <c r="I191" s="24">
        <f t="shared" si="75"/>
        <v>-0.78125</v>
      </c>
      <c r="J191" s="8">
        <f t="shared" si="76"/>
        <v>-4400</v>
      </c>
    </row>
    <row r="192" spans="1:10" s="7" customFormat="1" ht="20.25" customHeight="1">
      <c r="A192" s="1" t="s">
        <v>884</v>
      </c>
      <c r="B192" s="1" t="s">
        <v>886</v>
      </c>
      <c r="C192" s="6">
        <v>500</v>
      </c>
      <c r="D192" s="1" t="s">
        <v>16</v>
      </c>
      <c r="E192" s="1">
        <v>1700</v>
      </c>
      <c r="F192" s="1">
        <v>1688</v>
      </c>
      <c r="G192" s="8">
        <f t="shared" si="73"/>
        <v>-6000</v>
      </c>
      <c r="H192" s="24">
        <f t="shared" si="74"/>
        <v>-12</v>
      </c>
      <c r="I192" s="24">
        <f t="shared" si="75"/>
        <v>-0.7058823529411765</v>
      </c>
      <c r="J192" s="8">
        <f t="shared" si="76"/>
        <v>-6000</v>
      </c>
    </row>
    <row r="193" spans="1:10" s="7" customFormat="1" ht="20.25" customHeight="1">
      <c r="A193" s="1" t="s">
        <v>884</v>
      </c>
      <c r="B193" s="1" t="s">
        <v>773</v>
      </c>
      <c r="C193" s="6">
        <v>1500</v>
      </c>
      <c r="D193" s="1" t="s">
        <v>16</v>
      </c>
      <c r="E193" s="1">
        <v>880</v>
      </c>
      <c r="F193" s="1">
        <v>873</v>
      </c>
      <c r="G193" s="8">
        <f t="shared" si="73"/>
        <v>-10500</v>
      </c>
      <c r="H193" s="24">
        <f t="shared" si="74"/>
        <v>-7</v>
      </c>
      <c r="I193" s="24">
        <f t="shared" si="75"/>
        <v>-0.7954545454545454</v>
      </c>
      <c r="J193" s="8">
        <f t="shared" si="76"/>
        <v>-10500</v>
      </c>
    </row>
    <row r="194" spans="1:10" s="7" customFormat="1" ht="20.25" customHeight="1">
      <c r="A194" s="38"/>
      <c r="B194" s="13"/>
      <c r="C194" s="14"/>
      <c r="D194" s="13"/>
      <c r="E194" s="13"/>
      <c r="F194" s="13"/>
      <c r="G194" s="20"/>
      <c r="H194" s="25"/>
      <c r="I194" s="36" t="s">
        <v>63</v>
      </c>
      <c r="J194" s="27">
        <f>SUM(J163:J193)</f>
        <v>51769.500000000015</v>
      </c>
    </row>
    <row r="195" spans="1:10" s="7" customFormat="1" ht="20.25" customHeight="1">
      <c r="A195" s="1" t="s">
        <v>883</v>
      </c>
      <c r="B195" s="1" t="s">
        <v>797</v>
      </c>
      <c r="C195" s="6">
        <v>1500</v>
      </c>
      <c r="D195" s="1" t="s">
        <v>16</v>
      </c>
      <c r="E195" s="1">
        <v>721</v>
      </c>
      <c r="F195" s="1">
        <v>723</v>
      </c>
      <c r="G195" s="8">
        <f aca="true" t="shared" si="77" ref="G195:G200">(IF($D195="SHORT",$E195-$F195,IF($D195="LONG",$F195-$E195)))*$C195</f>
        <v>3000</v>
      </c>
      <c r="H195" s="24">
        <f aca="true" t="shared" si="78" ref="H195:H201">G195/C195</f>
        <v>2</v>
      </c>
      <c r="I195" s="24">
        <f aca="true" t="shared" si="79" ref="I195:I201">H195/E195*100</f>
        <v>0.27739251040221913</v>
      </c>
      <c r="J195" s="8">
        <f aca="true" t="shared" si="80" ref="J195:J201">H195*C195</f>
        <v>3000</v>
      </c>
    </row>
    <row r="196" spans="1:10" s="7" customFormat="1" ht="20.25" customHeight="1">
      <c r="A196" s="1" t="s">
        <v>883</v>
      </c>
      <c r="B196" s="1" t="s">
        <v>773</v>
      </c>
      <c r="C196" s="6">
        <v>1500</v>
      </c>
      <c r="D196" s="1" t="s">
        <v>16</v>
      </c>
      <c r="E196" s="1">
        <v>880</v>
      </c>
      <c r="F196" s="1">
        <v>888</v>
      </c>
      <c r="G196" s="8">
        <f t="shared" si="77"/>
        <v>12000</v>
      </c>
      <c r="H196" s="24">
        <f t="shared" si="78"/>
        <v>8</v>
      </c>
      <c r="I196" s="24">
        <f t="shared" si="79"/>
        <v>0.9090909090909091</v>
      </c>
      <c r="J196" s="8">
        <f t="shared" si="80"/>
        <v>12000</v>
      </c>
    </row>
    <row r="197" spans="1:10" s="7" customFormat="1" ht="20.25" customHeight="1">
      <c r="A197" s="1" t="s">
        <v>882</v>
      </c>
      <c r="B197" s="1" t="s">
        <v>773</v>
      </c>
      <c r="C197" s="6">
        <v>1500</v>
      </c>
      <c r="D197" s="1" t="s">
        <v>16</v>
      </c>
      <c r="E197" s="1">
        <v>904.5</v>
      </c>
      <c r="F197" s="1">
        <v>911.4</v>
      </c>
      <c r="G197" s="8">
        <f t="shared" si="77"/>
        <v>10349.999999999965</v>
      </c>
      <c r="H197" s="24">
        <f t="shared" si="78"/>
        <v>6.899999999999977</v>
      </c>
      <c r="I197" s="24">
        <f t="shared" si="79"/>
        <v>0.762852404643447</v>
      </c>
      <c r="J197" s="8">
        <f t="shared" si="80"/>
        <v>10349.999999999965</v>
      </c>
    </row>
    <row r="198" spans="1:10" s="7" customFormat="1" ht="20.25" customHeight="1">
      <c r="A198" s="1" t="s">
        <v>881</v>
      </c>
      <c r="B198" s="1" t="s">
        <v>797</v>
      </c>
      <c r="C198" s="6">
        <v>1500</v>
      </c>
      <c r="D198" s="1" t="s">
        <v>16</v>
      </c>
      <c r="E198" s="1">
        <v>726</v>
      </c>
      <c r="F198" s="1">
        <v>731</v>
      </c>
      <c r="G198" s="8">
        <f t="shared" si="77"/>
        <v>7500</v>
      </c>
      <c r="H198" s="24">
        <f t="shared" si="78"/>
        <v>5</v>
      </c>
      <c r="I198" s="24">
        <f t="shared" si="79"/>
        <v>0.6887052341597797</v>
      </c>
      <c r="J198" s="8">
        <f t="shared" si="80"/>
        <v>7500</v>
      </c>
    </row>
    <row r="199" spans="1:10" s="7" customFormat="1" ht="20.25" customHeight="1">
      <c r="A199" s="1" t="s">
        <v>881</v>
      </c>
      <c r="B199" s="1" t="s">
        <v>202</v>
      </c>
      <c r="C199" s="6">
        <v>3000</v>
      </c>
      <c r="D199" s="1" t="s">
        <v>16</v>
      </c>
      <c r="E199" s="1">
        <v>316.25</v>
      </c>
      <c r="F199" s="1">
        <v>314</v>
      </c>
      <c r="G199" s="8">
        <f t="shared" si="77"/>
        <v>-6750</v>
      </c>
      <c r="H199" s="24">
        <f t="shared" si="78"/>
        <v>-2.25</v>
      </c>
      <c r="I199" s="24">
        <f t="shared" si="79"/>
        <v>-0.7114624505928854</v>
      </c>
      <c r="J199" s="8">
        <f t="shared" si="80"/>
        <v>-6750</v>
      </c>
    </row>
    <row r="200" spans="1:10" s="7" customFormat="1" ht="20.25" customHeight="1">
      <c r="A200" s="1" t="s">
        <v>881</v>
      </c>
      <c r="B200" s="1" t="s">
        <v>830</v>
      </c>
      <c r="C200" s="6">
        <v>350</v>
      </c>
      <c r="D200" s="1" t="s">
        <v>16</v>
      </c>
      <c r="E200" s="1">
        <v>1852</v>
      </c>
      <c r="F200" s="1">
        <v>1840</v>
      </c>
      <c r="G200" s="8">
        <f t="shared" si="77"/>
        <v>-4200</v>
      </c>
      <c r="H200" s="24">
        <f t="shared" si="78"/>
        <v>-12</v>
      </c>
      <c r="I200" s="24">
        <f t="shared" si="79"/>
        <v>-0.6479481641468683</v>
      </c>
      <c r="J200" s="8">
        <f t="shared" si="80"/>
        <v>-4200</v>
      </c>
    </row>
    <row r="201" spans="1:10" s="7" customFormat="1" ht="20.25" customHeight="1">
      <c r="A201" s="1" t="s">
        <v>880</v>
      </c>
      <c r="B201" s="1" t="s">
        <v>165</v>
      </c>
      <c r="C201" s="6">
        <v>1000</v>
      </c>
      <c r="D201" s="1" t="s">
        <v>16</v>
      </c>
      <c r="E201" s="1">
        <v>765</v>
      </c>
      <c r="F201" s="1">
        <v>773</v>
      </c>
      <c r="G201" s="8">
        <f aca="true" t="shared" si="81" ref="G201:G210">(IF($D201="SHORT",$E201-$F201,IF($D201="LONG",$F201-$E201)))*$C201</f>
        <v>8000</v>
      </c>
      <c r="H201" s="24">
        <f t="shared" si="78"/>
        <v>8</v>
      </c>
      <c r="I201" s="24">
        <f t="shared" si="79"/>
        <v>1.045751633986928</v>
      </c>
      <c r="J201" s="8">
        <f t="shared" si="80"/>
        <v>8000</v>
      </c>
    </row>
    <row r="202" spans="1:10" s="7" customFormat="1" ht="20.25" customHeight="1">
      <c r="A202" s="1" t="s">
        <v>879</v>
      </c>
      <c r="B202" s="1" t="s">
        <v>807</v>
      </c>
      <c r="C202" s="6"/>
      <c r="D202" s="1"/>
      <c r="E202" s="1"/>
      <c r="F202" s="1"/>
      <c r="G202" s="8"/>
      <c r="H202" s="24"/>
      <c r="I202" s="24"/>
      <c r="J202" s="8"/>
    </row>
    <row r="203" spans="1:10" s="7" customFormat="1" ht="20.25" customHeight="1">
      <c r="A203" s="1" t="s">
        <v>878</v>
      </c>
      <c r="B203" s="1" t="s">
        <v>165</v>
      </c>
      <c r="C203" s="6">
        <v>1000</v>
      </c>
      <c r="D203" s="1" t="s">
        <v>16</v>
      </c>
      <c r="E203" s="1">
        <v>761</v>
      </c>
      <c r="F203" s="1">
        <v>771</v>
      </c>
      <c r="G203" s="8">
        <f t="shared" si="81"/>
        <v>10000</v>
      </c>
      <c r="H203" s="24">
        <f aca="true" t="shared" si="82" ref="H203:H210">G203/C203</f>
        <v>10</v>
      </c>
      <c r="I203" s="24">
        <f aca="true" t="shared" si="83" ref="I203:I210">H203/E203*100</f>
        <v>1.314060446780552</v>
      </c>
      <c r="J203" s="8">
        <f aca="true" t="shared" si="84" ref="J203:J210">H203*C203</f>
        <v>10000</v>
      </c>
    </row>
    <row r="204" spans="1:10" s="7" customFormat="1" ht="20.25" customHeight="1">
      <c r="A204" s="1" t="s">
        <v>877</v>
      </c>
      <c r="B204" s="1" t="s">
        <v>90</v>
      </c>
      <c r="C204" s="6">
        <v>1750</v>
      </c>
      <c r="D204" s="1" t="s">
        <v>16</v>
      </c>
      <c r="E204" s="1">
        <v>351</v>
      </c>
      <c r="F204" s="1">
        <v>355</v>
      </c>
      <c r="G204" s="8">
        <f t="shared" si="81"/>
        <v>7000</v>
      </c>
      <c r="H204" s="24">
        <f t="shared" si="82"/>
        <v>4</v>
      </c>
      <c r="I204" s="24">
        <f t="shared" si="83"/>
        <v>1.1396011396011396</v>
      </c>
      <c r="J204" s="8">
        <f t="shared" si="84"/>
        <v>7000</v>
      </c>
    </row>
    <row r="205" spans="1:10" s="7" customFormat="1" ht="20.25" customHeight="1">
      <c r="A205" s="1" t="s">
        <v>876</v>
      </c>
      <c r="B205" s="1" t="s">
        <v>773</v>
      </c>
      <c r="C205" s="6">
        <v>1500</v>
      </c>
      <c r="D205" s="1" t="s">
        <v>16</v>
      </c>
      <c r="E205" s="1">
        <v>889</v>
      </c>
      <c r="F205" s="1">
        <v>890.15</v>
      </c>
      <c r="G205" s="8">
        <f t="shared" si="81"/>
        <v>1724.999999999966</v>
      </c>
      <c r="H205" s="24">
        <f t="shared" si="82"/>
        <v>1.1499999999999773</v>
      </c>
      <c r="I205" s="24">
        <f t="shared" si="83"/>
        <v>0.12935883014622915</v>
      </c>
      <c r="J205" s="8">
        <f t="shared" si="84"/>
        <v>1724.999999999966</v>
      </c>
    </row>
    <row r="206" spans="1:10" s="7" customFormat="1" ht="20.25" customHeight="1">
      <c r="A206" s="1" t="s">
        <v>876</v>
      </c>
      <c r="B206" s="1" t="s">
        <v>165</v>
      </c>
      <c r="C206" s="6">
        <v>1000</v>
      </c>
      <c r="D206" s="1" t="s">
        <v>16</v>
      </c>
      <c r="E206" s="1">
        <v>759</v>
      </c>
      <c r="F206" s="1">
        <v>752</v>
      </c>
      <c r="G206" s="8">
        <f t="shared" si="81"/>
        <v>-7000</v>
      </c>
      <c r="H206" s="24">
        <f t="shared" si="82"/>
        <v>-7</v>
      </c>
      <c r="I206" s="24">
        <f t="shared" si="83"/>
        <v>-0.922266139657444</v>
      </c>
      <c r="J206" s="8">
        <f t="shared" si="84"/>
        <v>-7000</v>
      </c>
    </row>
    <row r="207" spans="1:10" s="7" customFormat="1" ht="20.25" customHeight="1">
      <c r="A207" s="1" t="s">
        <v>875</v>
      </c>
      <c r="B207" s="1" t="s">
        <v>575</v>
      </c>
      <c r="C207" s="6">
        <v>1200</v>
      </c>
      <c r="D207" s="1" t="s">
        <v>17</v>
      </c>
      <c r="E207" s="1">
        <v>550</v>
      </c>
      <c r="F207" s="1">
        <v>552</v>
      </c>
      <c r="G207" s="8">
        <f t="shared" si="81"/>
        <v>-2400</v>
      </c>
      <c r="H207" s="24">
        <f t="shared" si="82"/>
        <v>-2</v>
      </c>
      <c r="I207" s="24">
        <f t="shared" si="83"/>
        <v>-0.36363636363636365</v>
      </c>
      <c r="J207" s="8">
        <f t="shared" si="84"/>
        <v>-2400</v>
      </c>
    </row>
    <row r="208" spans="1:10" s="7" customFormat="1" ht="20.25" customHeight="1">
      <c r="A208" s="1" t="s">
        <v>875</v>
      </c>
      <c r="B208" s="1" t="s">
        <v>830</v>
      </c>
      <c r="C208" s="6">
        <v>350</v>
      </c>
      <c r="D208" s="1" t="s">
        <v>16</v>
      </c>
      <c r="E208" s="1">
        <v>1930</v>
      </c>
      <c r="F208" s="1">
        <v>1914</v>
      </c>
      <c r="G208" s="8">
        <f t="shared" si="81"/>
        <v>-5600</v>
      </c>
      <c r="H208" s="24">
        <f t="shared" si="82"/>
        <v>-16</v>
      </c>
      <c r="I208" s="24">
        <f t="shared" si="83"/>
        <v>-0.8290155440414507</v>
      </c>
      <c r="J208" s="8">
        <f t="shared" si="84"/>
        <v>-5600</v>
      </c>
    </row>
    <row r="209" spans="1:10" s="7" customFormat="1" ht="20.25" customHeight="1">
      <c r="A209" s="1" t="s">
        <v>874</v>
      </c>
      <c r="B209" s="1" t="s">
        <v>165</v>
      </c>
      <c r="C209" s="6">
        <v>100</v>
      </c>
      <c r="D209" s="1" t="s">
        <v>16</v>
      </c>
      <c r="E209" s="1">
        <v>760.8</v>
      </c>
      <c r="F209" s="1">
        <v>769</v>
      </c>
      <c r="G209" s="8">
        <f t="shared" si="81"/>
        <v>820.0000000000045</v>
      </c>
      <c r="H209" s="24">
        <f t="shared" si="82"/>
        <v>8.200000000000045</v>
      </c>
      <c r="I209" s="24">
        <f t="shared" si="83"/>
        <v>1.077812828601478</v>
      </c>
      <c r="J209" s="8">
        <f t="shared" si="84"/>
        <v>820.0000000000045</v>
      </c>
    </row>
    <row r="210" spans="1:10" s="7" customFormat="1" ht="20.25" customHeight="1">
      <c r="A210" s="1" t="s">
        <v>874</v>
      </c>
      <c r="B210" s="1" t="s">
        <v>804</v>
      </c>
      <c r="C210" s="6">
        <v>800</v>
      </c>
      <c r="D210" s="1" t="s">
        <v>16</v>
      </c>
      <c r="E210" s="1">
        <v>1054</v>
      </c>
      <c r="F210" s="1">
        <v>1044</v>
      </c>
      <c r="G210" s="8">
        <f t="shared" si="81"/>
        <v>-8000</v>
      </c>
      <c r="H210" s="24">
        <f t="shared" si="82"/>
        <v>-10</v>
      </c>
      <c r="I210" s="24">
        <f t="shared" si="83"/>
        <v>-0.9487666034155597</v>
      </c>
      <c r="J210" s="8">
        <f t="shared" si="84"/>
        <v>-8000</v>
      </c>
    </row>
    <row r="211" spans="1:10" s="7" customFormat="1" ht="20.25" customHeight="1">
      <c r="A211" s="1" t="s">
        <v>872</v>
      </c>
      <c r="B211" s="1" t="s">
        <v>873</v>
      </c>
      <c r="C211" s="6">
        <v>1300</v>
      </c>
      <c r="D211" s="1" t="s">
        <v>16</v>
      </c>
      <c r="E211" s="1">
        <v>611</v>
      </c>
      <c r="F211" s="1">
        <v>617.4</v>
      </c>
      <c r="G211" s="8">
        <f aca="true" t="shared" si="85" ref="G211:G226">(IF($D211="SHORT",$E211-$F211,IF($D211="LONG",$F211-$E211)))*$C211</f>
        <v>8319.99999999997</v>
      </c>
      <c r="H211" s="24">
        <f>G211/C211</f>
        <v>6.399999999999977</v>
      </c>
      <c r="I211" s="24">
        <f>H211/E211*100</f>
        <v>1.047463175122746</v>
      </c>
      <c r="J211" s="8">
        <f>H211*C211</f>
        <v>8319.99999999997</v>
      </c>
    </row>
    <row r="212" spans="1:10" s="7" customFormat="1" ht="20.25" customHeight="1">
      <c r="A212" s="1" t="s">
        <v>871</v>
      </c>
      <c r="B212" s="1" t="s">
        <v>97</v>
      </c>
      <c r="C212" s="6">
        <v>1750</v>
      </c>
      <c r="D212" s="1" t="s">
        <v>16</v>
      </c>
      <c r="E212" s="1">
        <v>341</v>
      </c>
      <c r="F212" s="1">
        <v>340</v>
      </c>
      <c r="G212" s="8">
        <f t="shared" si="85"/>
        <v>-1750</v>
      </c>
      <c r="H212" s="24">
        <f>G212/C212</f>
        <v>-1</v>
      </c>
      <c r="I212" s="24">
        <f>H212/E212*100</f>
        <v>-0.2932551319648094</v>
      </c>
      <c r="J212" s="8">
        <f>H212*C212</f>
        <v>-1750</v>
      </c>
    </row>
    <row r="213" spans="1:10" s="7" customFormat="1" ht="20.25" customHeight="1">
      <c r="A213" s="1" t="s">
        <v>870</v>
      </c>
      <c r="B213" s="1" t="s">
        <v>733</v>
      </c>
      <c r="C213" s="6">
        <v>1000</v>
      </c>
      <c r="D213" s="1" t="s">
        <v>16</v>
      </c>
      <c r="E213" s="1">
        <v>1040</v>
      </c>
      <c r="F213" s="1">
        <v>1037</v>
      </c>
      <c r="G213" s="8">
        <f t="shared" si="85"/>
        <v>-3000</v>
      </c>
      <c r="H213" s="24">
        <f>G213/C213</f>
        <v>-3</v>
      </c>
      <c r="I213" s="24">
        <f>H213/E213*100</f>
        <v>-0.2884615384615385</v>
      </c>
      <c r="J213" s="8">
        <f>H213*C213</f>
        <v>-3000</v>
      </c>
    </row>
    <row r="214" spans="1:10" s="7" customFormat="1" ht="20.25" customHeight="1">
      <c r="A214" s="1" t="s">
        <v>870</v>
      </c>
      <c r="B214" s="1" t="s">
        <v>804</v>
      </c>
      <c r="C214" s="6">
        <v>800</v>
      </c>
      <c r="D214" s="1" t="s">
        <v>16</v>
      </c>
      <c r="E214" s="1">
        <v>1046</v>
      </c>
      <c r="F214" s="1">
        <v>1039</v>
      </c>
      <c r="G214" s="8">
        <f t="shared" si="85"/>
        <v>-5600</v>
      </c>
      <c r="H214" s="24">
        <f>G214/C214</f>
        <v>-7</v>
      </c>
      <c r="I214" s="24">
        <f>H214/E214*100</f>
        <v>-0.6692160611854685</v>
      </c>
      <c r="J214" s="8">
        <f>H214*C214</f>
        <v>-5600</v>
      </c>
    </row>
    <row r="215" spans="1:10" s="7" customFormat="1" ht="20.25" customHeight="1">
      <c r="A215" s="1" t="s">
        <v>869</v>
      </c>
      <c r="B215" s="1" t="s">
        <v>733</v>
      </c>
      <c r="C215" s="6">
        <v>1000</v>
      </c>
      <c r="D215" s="1" t="s">
        <v>16</v>
      </c>
      <c r="E215" s="1">
        <v>1065</v>
      </c>
      <c r="F215" s="1">
        <v>1068</v>
      </c>
      <c r="G215" s="8">
        <f t="shared" si="85"/>
        <v>3000</v>
      </c>
      <c r="H215" s="24">
        <f aca="true" t="shared" si="86" ref="H215:H220">G215/C215</f>
        <v>3</v>
      </c>
      <c r="I215" s="24">
        <f aca="true" t="shared" si="87" ref="I215:I220">H215/E215*100</f>
        <v>0.28169014084507044</v>
      </c>
      <c r="J215" s="8">
        <f aca="true" t="shared" si="88" ref="J215:J220">H215*C215</f>
        <v>3000</v>
      </c>
    </row>
    <row r="216" spans="1:10" s="7" customFormat="1" ht="20.25" customHeight="1">
      <c r="A216" s="1" t="s">
        <v>869</v>
      </c>
      <c r="B216" s="1" t="s">
        <v>575</v>
      </c>
      <c r="C216" s="6">
        <v>1200</v>
      </c>
      <c r="D216" s="1" t="s">
        <v>16</v>
      </c>
      <c r="E216" s="1">
        <v>544</v>
      </c>
      <c r="F216" s="1">
        <v>548</v>
      </c>
      <c r="G216" s="8">
        <f t="shared" si="85"/>
        <v>4800</v>
      </c>
      <c r="H216" s="24">
        <f t="shared" si="86"/>
        <v>4</v>
      </c>
      <c r="I216" s="24">
        <f t="shared" si="87"/>
        <v>0.7352941176470588</v>
      </c>
      <c r="J216" s="8">
        <f t="shared" si="88"/>
        <v>4800</v>
      </c>
    </row>
    <row r="217" spans="1:10" s="7" customFormat="1" ht="20.25" customHeight="1">
      <c r="A217" s="1" t="s">
        <v>868</v>
      </c>
      <c r="B217" s="1" t="s">
        <v>797</v>
      </c>
      <c r="C217" s="6">
        <v>1500</v>
      </c>
      <c r="D217" s="1" t="s">
        <v>17</v>
      </c>
      <c r="E217" s="1">
        <v>763.4</v>
      </c>
      <c r="F217" s="1">
        <v>765</v>
      </c>
      <c r="G217" s="8">
        <f t="shared" si="85"/>
        <v>-2400.000000000034</v>
      </c>
      <c r="H217" s="24">
        <f t="shared" si="86"/>
        <v>-1.6000000000000227</v>
      </c>
      <c r="I217" s="24">
        <f t="shared" si="87"/>
        <v>-0.20958868221116356</v>
      </c>
      <c r="J217" s="8">
        <f t="shared" si="88"/>
        <v>-2400.000000000034</v>
      </c>
    </row>
    <row r="218" spans="1:10" s="7" customFormat="1" ht="20.25" customHeight="1">
      <c r="A218" s="1" t="s">
        <v>868</v>
      </c>
      <c r="B218" s="1" t="s">
        <v>677</v>
      </c>
      <c r="C218" s="6">
        <v>750</v>
      </c>
      <c r="D218" s="1" t="s">
        <v>17</v>
      </c>
      <c r="E218" s="1">
        <v>605</v>
      </c>
      <c r="F218" s="1">
        <v>597</v>
      </c>
      <c r="G218" s="8">
        <f t="shared" si="85"/>
        <v>6000</v>
      </c>
      <c r="H218" s="24">
        <f t="shared" si="86"/>
        <v>8</v>
      </c>
      <c r="I218" s="24">
        <f t="shared" si="87"/>
        <v>1.322314049586777</v>
      </c>
      <c r="J218" s="8">
        <f t="shared" si="88"/>
        <v>6000</v>
      </c>
    </row>
    <row r="219" spans="1:10" s="7" customFormat="1" ht="20.25" customHeight="1">
      <c r="A219" s="1" t="s">
        <v>868</v>
      </c>
      <c r="B219" s="1" t="s">
        <v>97</v>
      </c>
      <c r="C219" s="6">
        <v>1750</v>
      </c>
      <c r="D219" s="1" t="s">
        <v>16</v>
      </c>
      <c r="E219" s="1">
        <v>340.5</v>
      </c>
      <c r="F219" s="1">
        <v>337</v>
      </c>
      <c r="G219" s="8">
        <f t="shared" si="85"/>
        <v>-6125</v>
      </c>
      <c r="H219" s="24">
        <f t="shared" si="86"/>
        <v>-3.5</v>
      </c>
      <c r="I219" s="24">
        <f t="shared" si="87"/>
        <v>-1.0279001468428781</v>
      </c>
      <c r="J219" s="8">
        <f t="shared" si="88"/>
        <v>-6125</v>
      </c>
    </row>
    <row r="220" spans="1:10" s="7" customFormat="1" ht="20.25" customHeight="1">
      <c r="A220" s="1" t="s">
        <v>867</v>
      </c>
      <c r="B220" s="1" t="s">
        <v>97</v>
      </c>
      <c r="C220" s="6">
        <v>1750</v>
      </c>
      <c r="D220" s="1" t="s">
        <v>16</v>
      </c>
      <c r="E220" s="1">
        <v>339</v>
      </c>
      <c r="F220" s="1">
        <v>336</v>
      </c>
      <c r="G220" s="8">
        <f t="shared" si="85"/>
        <v>-5250</v>
      </c>
      <c r="H220" s="24">
        <f t="shared" si="86"/>
        <v>-3</v>
      </c>
      <c r="I220" s="24">
        <f t="shared" si="87"/>
        <v>-0.8849557522123894</v>
      </c>
      <c r="J220" s="8">
        <f t="shared" si="88"/>
        <v>-5250</v>
      </c>
    </row>
    <row r="221" spans="1:10" s="7" customFormat="1" ht="20.25" customHeight="1">
      <c r="A221" s="1" t="s">
        <v>866</v>
      </c>
      <c r="B221" s="1" t="s">
        <v>804</v>
      </c>
      <c r="C221" s="6">
        <v>800</v>
      </c>
      <c r="D221" s="1" t="s">
        <v>16</v>
      </c>
      <c r="E221" s="1">
        <v>1015</v>
      </c>
      <c r="F221" s="1">
        <v>1013</v>
      </c>
      <c r="G221" s="8">
        <f t="shared" si="85"/>
        <v>-1600</v>
      </c>
      <c r="H221" s="24">
        <f aca="true" t="shared" si="89" ref="H221:H226">G221/C221</f>
        <v>-2</v>
      </c>
      <c r="I221" s="24">
        <f aca="true" t="shared" si="90" ref="I221:I226">H221/E221*100</f>
        <v>-0.19704433497536944</v>
      </c>
      <c r="J221" s="8">
        <f aca="true" t="shared" si="91" ref="J221:J226">H221*C221</f>
        <v>-1600</v>
      </c>
    </row>
    <row r="222" spans="1:10" s="7" customFormat="1" ht="20.25" customHeight="1">
      <c r="A222" s="1" t="s">
        <v>865</v>
      </c>
      <c r="B222" s="1" t="s">
        <v>99</v>
      </c>
      <c r="C222" s="6">
        <v>1200</v>
      </c>
      <c r="D222" s="1" t="s">
        <v>16</v>
      </c>
      <c r="E222" s="1">
        <v>562</v>
      </c>
      <c r="F222" s="1">
        <v>565</v>
      </c>
      <c r="G222" s="8">
        <f t="shared" si="85"/>
        <v>3600</v>
      </c>
      <c r="H222" s="24">
        <f t="shared" si="89"/>
        <v>3</v>
      </c>
      <c r="I222" s="24">
        <f t="shared" si="90"/>
        <v>0.5338078291814947</v>
      </c>
      <c r="J222" s="8">
        <f t="shared" si="91"/>
        <v>3600</v>
      </c>
    </row>
    <row r="223" spans="1:10" s="7" customFormat="1" ht="20.25" customHeight="1">
      <c r="A223" s="1" t="s">
        <v>864</v>
      </c>
      <c r="B223" s="1" t="s">
        <v>113</v>
      </c>
      <c r="C223" s="6">
        <v>2000</v>
      </c>
      <c r="D223" s="1" t="s">
        <v>16</v>
      </c>
      <c r="E223" s="1">
        <v>445</v>
      </c>
      <c r="F223" s="1">
        <v>451</v>
      </c>
      <c r="G223" s="8">
        <f t="shared" si="85"/>
        <v>12000</v>
      </c>
      <c r="H223" s="24">
        <f t="shared" si="89"/>
        <v>6</v>
      </c>
      <c r="I223" s="24">
        <f t="shared" si="90"/>
        <v>1.348314606741573</v>
      </c>
      <c r="J223" s="8">
        <f t="shared" si="91"/>
        <v>12000</v>
      </c>
    </row>
    <row r="224" spans="1:10" s="7" customFormat="1" ht="20.25" customHeight="1">
      <c r="A224" s="1" t="s">
        <v>863</v>
      </c>
      <c r="B224" s="1" t="s">
        <v>165</v>
      </c>
      <c r="C224" s="6">
        <v>1000</v>
      </c>
      <c r="D224" s="1" t="s">
        <v>16</v>
      </c>
      <c r="E224" s="1">
        <v>736</v>
      </c>
      <c r="F224" s="1">
        <v>740</v>
      </c>
      <c r="G224" s="8">
        <f t="shared" si="85"/>
        <v>4000</v>
      </c>
      <c r="H224" s="24">
        <f t="shared" si="89"/>
        <v>4</v>
      </c>
      <c r="I224" s="24">
        <f t="shared" si="90"/>
        <v>0.5434782608695652</v>
      </c>
      <c r="J224" s="8">
        <f t="shared" si="91"/>
        <v>4000</v>
      </c>
    </row>
    <row r="225" spans="1:10" s="7" customFormat="1" ht="20.25" customHeight="1">
      <c r="A225" s="1" t="s">
        <v>862</v>
      </c>
      <c r="B225" s="1" t="s">
        <v>76</v>
      </c>
      <c r="C225" s="6">
        <v>500</v>
      </c>
      <c r="D225" s="1" t="s">
        <v>17</v>
      </c>
      <c r="E225" s="1">
        <v>1977</v>
      </c>
      <c r="F225" s="1">
        <v>1962</v>
      </c>
      <c r="G225" s="8">
        <f t="shared" si="85"/>
        <v>7500</v>
      </c>
      <c r="H225" s="24">
        <f t="shared" si="89"/>
        <v>15</v>
      </c>
      <c r="I225" s="24">
        <f t="shared" si="90"/>
        <v>0.7587253414264037</v>
      </c>
      <c r="J225" s="8">
        <f t="shared" si="91"/>
        <v>7500</v>
      </c>
    </row>
    <row r="226" spans="1:10" s="7" customFormat="1" ht="20.25" customHeight="1">
      <c r="A226" s="1" t="s">
        <v>861</v>
      </c>
      <c r="B226" s="1" t="s">
        <v>2</v>
      </c>
      <c r="C226" s="6">
        <v>600</v>
      </c>
      <c r="D226" s="1" t="s">
        <v>16</v>
      </c>
      <c r="E226" s="1">
        <v>1480</v>
      </c>
      <c r="F226" s="1">
        <v>1496</v>
      </c>
      <c r="G226" s="8">
        <f t="shared" si="85"/>
        <v>9600</v>
      </c>
      <c r="H226" s="24">
        <f t="shared" si="89"/>
        <v>16</v>
      </c>
      <c r="I226" s="24">
        <f t="shared" si="90"/>
        <v>1.0810810810810811</v>
      </c>
      <c r="J226" s="8">
        <f t="shared" si="91"/>
        <v>9600</v>
      </c>
    </row>
    <row r="227" spans="1:10" s="7" customFormat="1" ht="20.25" customHeight="1">
      <c r="A227" s="38">
        <v>43101</v>
      </c>
      <c r="B227" s="13"/>
      <c r="C227" s="14"/>
      <c r="D227" s="13"/>
      <c r="E227" s="13"/>
      <c r="F227" s="13"/>
      <c r="G227" s="20"/>
      <c r="H227" s="25"/>
      <c r="I227" s="36" t="s">
        <v>63</v>
      </c>
      <c r="J227" s="27">
        <f>SUM(J195:J226)</f>
        <v>59539.99999999987</v>
      </c>
    </row>
    <row r="228" spans="1:10" s="7" customFormat="1" ht="20.25" customHeight="1">
      <c r="A228" s="1" t="s">
        <v>860</v>
      </c>
      <c r="B228" s="1" t="s">
        <v>145</v>
      </c>
      <c r="C228" s="6">
        <v>2000</v>
      </c>
      <c r="D228" s="1" t="s">
        <v>16</v>
      </c>
      <c r="E228" s="1">
        <v>568</v>
      </c>
      <c r="F228" s="1">
        <v>571.5</v>
      </c>
      <c r="G228" s="8">
        <f aca="true" t="shared" si="92" ref="G228:G240">(IF($D228="SHORT",$E228-$F228,IF($D228="LONG",$F228-$E228)))*$C228</f>
        <v>7000</v>
      </c>
      <c r="H228" s="24">
        <f>G228/C228</f>
        <v>3.5</v>
      </c>
      <c r="I228" s="24">
        <f>H228/E228*100</f>
        <v>0.6161971830985915</v>
      </c>
      <c r="J228" s="8">
        <f>H228*C228</f>
        <v>7000</v>
      </c>
    </row>
    <row r="229" spans="1:10" s="7" customFormat="1" ht="20.25" customHeight="1">
      <c r="A229" s="1" t="s">
        <v>857</v>
      </c>
      <c r="B229" s="1" t="s">
        <v>804</v>
      </c>
      <c r="C229" s="6">
        <v>800</v>
      </c>
      <c r="D229" s="1" t="s">
        <v>17</v>
      </c>
      <c r="E229" s="1">
        <v>952</v>
      </c>
      <c r="F229" s="1">
        <v>945.35</v>
      </c>
      <c r="G229" s="8">
        <f t="shared" si="92"/>
        <v>5319.999999999982</v>
      </c>
      <c r="H229" s="24">
        <f>G229/C229</f>
        <v>6.649999999999977</v>
      </c>
      <c r="I229" s="24">
        <f>H229/E229*100</f>
        <v>0.6985294117647035</v>
      </c>
      <c r="J229" s="8">
        <f>H229*C229</f>
        <v>5319.999999999982</v>
      </c>
    </row>
    <row r="230" spans="1:10" s="7" customFormat="1" ht="20.25" customHeight="1">
      <c r="A230" s="1" t="s">
        <v>858</v>
      </c>
      <c r="B230" s="1" t="s">
        <v>807</v>
      </c>
      <c r="C230" s="6"/>
      <c r="D230" s="1"/>
      <c r="E230" s="1"/>
      <c r="F230" s="1"/>
      <c r="G230" s="8"/>
      <c r="H230" s="24"/>
      <c r="I230" s="24"/>
      <c r="J230" s="8"/>
    </row>
    <row r="231" spans="1:10" s="7" customFormat="1" ht="20.25" customHeight="1">
      <c r="A231" s="1" t="s">
        <v>859</v>
      </c>
      <c r="B231" s="1" t="s">
        <v>165</v>
      </c>
      <c r="C231" s="6">
        <v>1000</v>
      </c>
      <c r="D231" s="1" t="s">
        <v>16</v>
      </c>
      <c r="E231" s="1">
        <v>717</v>
      </c>
      <c r="F231" s="1">
        <v>723</v>
      </c>
      <c r="G231" s="8">
        <f t="shared" si="92"/>
        <v>6000</v>
      </c>
      <c r="H231" s="24">
        <f>G231/C231</f>
        <v>6</v>
      </c>
      <c r="I231" s="24">
        <f>H231/E231*100</f>
        <v>0.8368200836820083</v>
      </c>
      <c r="J231" s="8">
        <f>H231*C231</f>
        <v>6000</v>
      </c>
    </row>
    <row r="232" spans="1:10" s="7" customFormat="1" ht="20.25" customHeight="1">
      <c r="A232" s="1" t="s">
        <v>856</v>
      </c>
      <c r="B232" s="1" t="s">
        <v>2</v>
      </c>
      <c r="C232" s="6">
        <v>600</v>
      </c>
      <c r="D232" s="1" t="s">
        <v>16</v>
      </c>
      <c r="E232" s="1">
        <v>1451</v>
      </c>
      <c r="F232" s="1">
        <v>1462</v>
      </c>
      <c r="G232" s="8">
        <f t="shared" si="92"/>
        <v>6600</v>
      </c>
      <c r="H232" s="24">
        <f>G232/C232</f>
        <v>11</v>
      </c>
      <c r="I232" s="24">
        <f>H232/E232*100</f>
        <v>0.7580978635423846</v>
      </c>
      <c r="J232" s="8">
        <f>H232*C232</f>
        <v>6600</v>
      </c>
    </row>
    <row r="233" spans="1:10" s="7" customFormat="1" ht="20.25" customHeight="1">
      <c r="A233" s="1" t="s">
        <v>855</v>
      </c>
      <c r="B233" s="1" t="s">
        <v>165</v>
      </c>
      <c r="C233" s="6">
        <v>1000</v>
      </c>
      <c r="D233" s="1" t="s">
        <v>16</v>
      </c>
      <c r="E233" s="1">
        <v>708.5</v>
      </c>
      <c r="F233" s="1">
        <v>713</v>
      </c>
      <c r="G233" s="8">
        <f t="shared" si="92"/>
        <v>4500</v>
      </c>
      <c r="H233" s="24">
        <f>G233/C233</f>
        <v>4.5</v>
      </c>
      <c r="I233" s="24">
        <f>H233/E233*100</f>
        <v>0.6351446718419196</v>
      </c>
      <c r="J233" s="8">
        <f>H233*C233</f>
        <v>4500</v>
      </c>
    </row>
    <row r="234" spans="1:10" s="7" customFormat="1" ht="20.25" customHeight="1">
      <c r="A234" s="1" t="s">
        <v>854</v>
      </c>
      <c r="B234" s="1" t="s">
        <v>165</v>
      </c>
      <c r="C234" s="6">
        <v>1000</v>
      </c>
      <c r="D234" s="1" t="s">
        <v>17</v>
      </c>
      <c r="E234" s="1">
        <v>707</v>
      </c>
      <c r="F234" s="1">
        <v>696</v>
      </c>
      <c r="G234" s="8">
        <f t="shared" si="92"/>
        <v>11000</v>
      </c>
      <c r="H234" s="24">
        <f>G234/C234</f>
        <v>11</v>
      </c>
      <c r="I234" s="24">
        <f>H234/E234*100</f>
        <v>1.5558698727015559</v>
      </c>
      <c r="J234" s="8">
        <f>H234*C234</f>
        <v>11000</v>
      </c>
    </row>
    <row r="235" spans="1:10" s="7" customFormat="1" ht="20.25" customHeight="1">
      <c r="A235" s="1" t="s">
        <v>853</v>
      </c>
      <c r="B235" s="1" t="s">
        <v>804</v>
      </c>
      <c r="C235" s="6">
        <v>800</v>
      </c>
      <c r="D235" s="1" t="s">
        <v>16</v>
      </c>
      <c r="E235" s="1">
        <v>934.4</v>
      </c>
      <c r="F235" s="1">
        <v>943</v>
      </c>
      <c r="G235" s="8">
        <f t="shared" si="92"/>
        <v>6880.000000000018</v>
      </c>
      <c r="H235" s="24">
        <f>G235/C235</f>
        <v>8.600000000000023</v>
      </c>
      <c r="I235" s="24">
        <f>H235/E235*100</f>
        <v>0.9203767123287696</v>
      </c>
      <c r="J235" s="8">
        <f>H235*C235</f>
        <v>6880.000000000018</v>
      </c>
    </row>
    <row r="236" spans="1:10" s="7" customFormat="1" ht="20.25" customHeight="1">
      <c r="A236" s="1" t="s">
        <v>852</v>
      </c>
      <c r="B236" s="1" t="s">
        <v>797</v>
      </c>
      <c r="C236" s="6">
        <v>1500</v>
      </c>
      <c r="D236" s="1" t="s">
        <v>16</v>
      </c>
      <c r="E236" s="1">
        <v>691</v>
      </c>
      <c r="F236" s="1">
        <v>710</v>
      </c>
      <c r="G236" s="8">
        <f t="shared" si="92"/>
        <v>28500</v>
      </c>
      <c r="H236" s="24">
        <f aca="true" t="shared" si="93" ref="H236:H242">G236/C236</f>
        <v>19</v>
      </c>
      <c r="I236" s="24">
        <f aca="true" t="shared" si="94" ref="I236:I242">H236/E236*100</f>
        <v>2.7496382054992763</v>
      </c>
      <c r="J236" s="8">
        <f aca="true" t="shared" si="95" ref="J236:J242">H236*C236</f>
        <v>28500</v>
      </c>
    </row>
    <row r="237" spans="1:10" s="7" customFormat="1" ht="20.25" customHeight="1">
      <c r="A237" s="1" t="s">
        <v>851</v>
      </c>
      <c r="B237" s="1" t="s">
        <v>165</v>
      </c>
      <c r="C237" s="6">
        <v>1000</v>
      </c>
      <c r="D237" s="1" t="s">
        <v>16</v>
      </c>
      <c r="E237" s="1">
        <v>697</v>
      </c>
      <c r="F237" s="1">
        <v>698</v>
      </c>
      <c r="G237" s="8">
        <f t="shared" si="92"/>
        <v>1000</v>
      </c>
      <c r="H237" s="24">
        <f t="shared" si="93"/>
        <v>1</v>
      </c>
      <c r="I237" s="24">
        <f t="shared" si="94"/>
        <v>0.1434720229555237</v>
      </c>
      <c r="J237" s="8">
        <f t="shared" si="95"/>
        <v>1000</v>
      </c>
    </row>
    <row r="238" spans="1:10" s="7" customFormat="1" ht="20.25" customHeight="1">
      <c r="A238" s="1" t="s">
        <v>849</v>
      </c>
      <c r="B238" s="1" t="s">
        <v>850</v>
      </c>
      <c r="C238" s="6">
        <v>500</v>
      </c>
      <c r="D238" s="1" t="s">
        <v>16</v>
      </c>
      <c r="E238" s="1">
        <v>1421</v>
      </c>
      <c r="F238" s="1">
        <v>1431</v>
      </c>
      <c r="G238" s="8">
        <f t="shared" si="92"/>
        <v>5000</v>
      </c>
      <c r="H238" s="24">
        <f t="shared" si="93"/>
        <v>10</v>
      </c>
      <c r="I238" s="24">
        <f t="shared" si="94"/>
        <v>0.7037297677691766</v>
      </c>
      <c r="J238" s="8">
        <f t="shared" si="95"/>
        <v>5000</v>
      </c>
    </row>
    <row r="239" spans="1:10" s="7" customFormat="1" ht="20.25" customHeight="1">
      <c r="A239" s="1" t="s">
        <v>848</v>
      </c>
      <c r="B239" s="1" t="s">
        <v>797</v>
      </c>
      <c r="C239" s="6">
        <v>1500</v>
      </c>
      <c r="D239" s="1" t="s">
        <v>16</v>
      </c>
      <c r="E239" s="1">
        <v>734</v>
      </c>
      <c r="F239" s="1">
        <v>728</v>
      </c>
      <c r="G239" s="8">
        <f t="shared" si="92"/>
        <v>-9000</v>
      </c>
      <c r="H239" s="24">
        <f t="shared" si="93"/>
        <v>-6</v>
      </c>
      <c r="I239" s="24">
        <f t="shared" si="94"/>
        <v>-0.8174386920980926</v>
      </c>
      <c r="J239" s="8">
        <f t="shared" si="95"/>
        <v>-9000</v>
      </c>
    </row>
    <row r="240" spans="1:10" s="7" customFormat="1" ht="20.25" customHeight="1">
      <c r="A240" s="1" t="s">
        <v>848</v>
      </c>
      <c r="B240" s="1" t="s">
        <v>6</v>
      </c>
      <c r="C240" s="6">
        <v>800</v>
      </c>
      <c r="D240" s="1" t="s">
        <v>16</v>
      </c>
      <c r="E240" s="1">
        <v>684</v>
      </c>
      <c r="F240" s="1">
        <v>678</v>
      </c>
      <c r="G240" s="8">
        <f t="shared" si="92"/>
        <v>-4800</v>
      </c>
      <c r="H240" s="24">
        <f t="shared" si="93"/>
        <v>-6</v>
      </c>
      <c r="I240" s="24">
        <f t="shared" si="94"/>
        <v>-0.8771929824561403</v>
      </c>
      <c r="J240" s="8">
        <f t="shared" si="95"/>
        <v>-4800</v>
      </c>
    </row>
    <row r="241" spans="1:10" s="7" customFormat="1" ht="20.25" customHeight="1">
      <c r="A241" s="1" t="s">
        <v>847</v>
      </c>
      <c r="B241" s="1" t="s">
        <v>165</v>
      </c>
      <c r="C241" s="6">
        <v>1000</v>
      </c>
      <c r="D241" s="1" t="s">
        <v>16</v>
      </c>
      <c r="E241" s="1">
        <v>693</v>
      </c>
      <c r="F241" s="1">
        <v>693.75</v>
      </c>
      <c r="G241" s="8">
        <f aca="true" t="shared" si="96" ref="G241:G255">(IF($D241="SHORT",$E241-$F241,IF($D241="LONG",$F241-$E241)))*$C241</f>
        <v>750</v>
      </c>
      <c r="H241" s="24">
        <f t="shared" si="93"/>
        <v>0.75</v>
      </c>
      <c r="I241" s="24">
        <f t="shared" si="94"/>
        <v>0.10822510822510822</v>
      </c>
      <c r="J241" s="8">
        <f t="shared" si="95"/>
        <v>750</v>
      </c>
    </row>
    <row r="242" spans="1:10" s="7" customFormat="1" ht="20.25" customHeight="1">
      <c r="A242" s="1" t="s">
        <v>847</v>
      </c>
      <c r="B242" s="1" t="s">
        <v>165</v>
      </c>
      <c r="C242" s="6">
        <v>1000</v>
      </c>
      <c r="D242" s="1" t="s">
        <v>16</v>
      </c>
      <c r="E242" s="1">
        <v>705</v>
      </c>
      <c r="F242" s="1">
        <v>698</v>
      </c>
      <c r="G242" s="8">
        <f t="shared" si="96"/>
        <v>-7000</v>
      </c>
      <c r="H242" s="24">
        <f t="shared" si="93"/>
        <v>-7</v>
      </c>
      <c r="I242" s="24">
        <f t="shared" si="94"/>
        <v>-0.9929078014184398</v>
      </c>
      <c r="J242" s="8">
        <f t="shared" si="95"/>
        <v>-7000</v>
      </c>
    </row>
    <row r="243" spans="1:10" s="7" customFormat="1" ht="20.25" customHeight="1">
      <c r="A243" s="1" t="s">
        <v>846</v>
      </c>
      <c r="B243" s="1" t="s">
        <v>165</v>
      </c>
      <c r="C243" s="6">
        <v>1000</v>
      </c>
      <c r="D243" s="1" t="s">
        <v>16</v>
      </c>
      <c r="E243" s="1">
        <v>699</v>
      </c>
      <c r="F243" s="1">
        <v>704</v>
      </c>
      <c r="G243" s="8">
        <f t="shared" si="96"/>
        <v>5000</v>
      </c>
      <c r="H243" s="24">
        <f aca="true" t="shared" si="97" ref="H243:H249">G243/C243</f>
        <v>5</v>
      </c>
      <c r="I243" s="24">
        <f aca="true" t="shared" si="98" ref="I243:I249">H243/E243*100</f>
        <v>0.7153075822603719</v>
      </c>
      <c r="J243" s="8">
        <f aca="true" t="shared" si="99" ref="J243:J249">H243*C243</f>
        <v>5000</v>
      </c>
    </row>
    <row r="244" spans="1:10" s="7" customFormat="1" ht="20.25" customHeight="1">
      <c r="A244" s="1" t="s">
        <v>846</v>
      </c>
      <c r="B244" s="1" t="s">
        <v>97</v>
      </c>
      <c r="C244" s="6">
        <v>1750</v>
      </c>
      <c r="D244" s="1" t="s">
        <v>16</v>
      </c>
      <c r="E244" s="1">
        <v>293</v>
      </c>
      <c r="F244" s="1">
        <v>290</v>
      </c>
      <c r="G244" s="8">
        <f t="shared" si="96"/>
        <v>-5250</v>
      </c>
      <c r="H244" s="24">
        <f t="shared" si="97"/>
        <v>-3</v>
      </c>
      <c r="I244" s="24">
        <f t="shared" si="98"/>
        <v>-1.023890784982935</v>
      </c>
      <c r="J244" s="8">
        <f t="shared" si="99"/>
        <v>-5250</v>
      </c>
    </row>
    <row r="245" spans="1:10" s="7" customFormat="1" ht="20.25" customHeight="1">
      <c r="A245" s="1" t="s">
        <v>845</v>
      </c>
      <c r="B245" s="1" t="s">
        <v>165</v>
      </c>
      <c r="C245" s="6">
        <v>1000</v>
      </c>
      <c r="D245" s="1" t="s">
        <v>16</v>
      </c>
      <c r="E245" s="1">
        <v>688</v>
      </c>
      <c r="F245" s="1">
        <v>693.5</v>
      </c>
      <c r="G245" s="8">
        <f t="shared" si="96"/>
        <v>5500</v>
      </c>
      <c r="H245" s="24">
        <f t="shared" si="97"/>
        <v>5.5</v>
      </c>
      <c r="I245" s="24">
        <f t="shared" si="98"/>
        <v>0.7994186046511629</v>
      </c>
      <c r="J245" s="8">
        <f t="shared" si="99"/>
        <v>5500</v>
      </c>
    </row>
    <row r="246" spans="1:10" s="7" customFormat="1" ht="20.25" customHeight="1">
      <c r="A246" s="1" t="s">
        <v>844</v>
      </c>
      <c r="B246" s="1" t="s">
        <v>797</v>
      </c>
      <c r="C246" s="6">
        <v>1500</v>
      </c>
      <c r="D246" s="1" t="s">
        <v>16</v>
      </c>
      <c r="E246" s="1">
        <v>718</v>
      </c>
      <c r="F246" s="1">
        <v>722</v>
      </c>
      <c r="G246" s="8">
        <f t="shared" si="96"/>
        <v>6000</v>
      </c>
      <c r="H246" s="24">
        <f t="shared" si="97"/>
        <v>4</v>
      </c>
      <c r="I246" s="24">
        <f t="shared" si="98"/>
        <v>0.5571030640668524</v>
      </c>
      <c r="J246" s="8">
        <f t="shared" si="99"/>
        <v>6000</v>
      </c>
    </row>
    <row r="247" spans="1:10" s="7" customFormat="1" ht="20.25" customHeight="1">
      <c r="A247" s="1" t="s">
        <v>844</v>
      </c>
      <c r="B247" s="1" t="s">
        <v>804</v>
      </c>
      <c r="C247" s="6">
        <v>800</v>
      </c>
      <c r="D247" s="1" t="s">
        <v>16</v>
      </c>
      <c r="E247" s="1">
        <v>925</v>
      </c>
      <c r="F247" s="1">
        <v>917</v>
      </c>
      <c r="G247" s="8">
        <f t="shared" si="96"/>
        <v>-6400</v>
      </c>
      <c r="H247" s="24">
        <f t="shared" si="97"/>
        <v>-8</v>
      </c>
      <c r="I247" s="24">
        <f t="shared" si="98"/>
        <v>-0.8648648648648649</v>
      </c>
      <c r="J247" s="8">
        <f t="shared" si="99"/>
        <v>-6400</v>
      </c>
    </row>
    <row r="248" spans="1:10" s="7" customFormat="1" ht="20.25" customHeight="1">
      <c r="A248" s="1" t="s">
        <v>843</v>
      </c>
      <c r="B248" s="1" t="s">
        <v>448</v>
      </c>
      <c r="C248" s="6">
        <v>1000</v>
      </c>
      <c r="D248" s="1" t="s">
        <v>16</v>
      </c>
      <c r="E248" s="1">
        <v>925</v>
      </c>
      <c r="F248" s="1">
        <v>929</v>
      </c>
      <c r="G248" s="8">
        <f t="shared" si="96"/>
        <v>4000</v>
      </c>
      <c r="H248" s="24">
        <f t="shared" si="97"/>
        <v>4</v>
      </c>
      <c r="I248" s="24">
        <f t="shared" si="98"/>
        <v>0.43243243243243246</v>
      </c>
      <c r="J248" s="8">
        <f t="shared" si="99"/>
        <v>4000</v>
      </c>
    </row>
    <row r="249" spans="1:10" s="7" customFormat="1" ht="20.25" customHeight="1">
      <c r="A249" s="1" t="s">
        <v>843</v>
      </c>
      <c r="B249" s="1" t="s">
        <v>27</v>
      </c>
      <c r="C249" s="6">
        <v>400</v>
      </c>
      <c r="D249" s="1" t="s">
        <v>16</v>
      </c>
      <c r="E249" s="1">
        <v>1183</v>
      </c>
      <c r="F249" s="1">
        <v>1185</v>
      </c>
      <c r="G249" s="8">
        <f t="shared" si="96"/>
        <v>800</v>
      </c>
      <c r="H249" s="24">
        <f t="shared" si="97"/>
        <v>2</v>
      </c>
      <c r="I249" s="24">
        <f t="shared" si="98"/>
        <v>0.16906170752324598</v>
      </c>
      <c r="J249" s="8">
        <f t="shared" si="99"/>
        <v>800</v>
      </c>
    </row>
    <row r="250" spans="1:10" s="7" customFormat="1" ht="20.25" customHeight="1">
      <c r="A250" s="1" t="s">
        <v>842</v>
      </c>
      <c r="B250" s="1" t="s">
        <v>90</v>
      </c>
      <c r="C250" s="6">
        <v>1750</v>
      </c>
      <c r="D250" s="1" t="s">
        <v>17</v>
      </c>
      <c r="E250" s="1">
        <v>302.7</v>
      </c>
      <c r="F250" s="1">
        <v>306</v>
      </c>
      <c r="G250" s="8">
        <f t="shared" si="96"/>
        <v>-5775.00000000002</v>
      </c>
      <c r="H250" s="24">
        <f aca="true" t="shared" si="100" ref="H250:H255">G250/C250</f>
        <v>-3.3000000000000114</v>
      </c>
      <c r="I250" s="24">
        <f aca="true" t="shared" si="101" ref="I250:I255">H250/E250*100</f>
        <v>-1.0901883052527293</v>
      </c>
      <c r="J250" s="8">
        <f aca="true" t="shared" si="102" ref="J250:J255">H250*C250</f>
        <v>-5775.00000000002</v>
      </c>
    </row>
    <row r="251" spans="1:10" s="7" customFormat="1" ht="20.25" customHeight="1">
      <c r="A251" s="1" t="s">
        <v>842</v>
      </c>
      <c r="B251" s="1" t="s">
        <v>27</v>
      </c>
      <c r="C251" s="6">
        <v>400</v>
      </c>
      <c r="D251" s="1" t="s">
        <v>16</v>
      </c>
      <c r="E251" s="1">
        <v>1082</v>
      </c>
      <c r="F251" s="1">
        <v>1072</v>
      </c>
      <c r="G251" s="8">
        <f t="shared" si="96"/>
        <v>-4000</v>
      </c>
      <c r="H251" s="24">
        <f t="shared" si="100"/>
        <v>-10</v>
      </c>
      <c r="I251" s="24">
        <f t="shared" si="101"/>
        <v>-0.9242144177449169</v>
      </c>
      <c r="J251" s="8">
        <f t="shared" si="102"/>
        <v>-4000</v>
      </c>
    </row>
    <row r="252" spans="1:10" s="7" customFormat="1" ht="20.25" customHeight="1">
      <c r="A252" s="1" t="s">
        <v>841</v>
      </c>
      <c r="B252" s="1" t="s">
        <v>272</v>
      </c>
      <c r="C252" s="6">
        <v>1000</v>
      </c>
      <c r="D252" s="1" t="s">
        <v>16</v>
      </c>
      <c r="E252" s="1">
        <v>613</v>
      </c>
      <c r="F252" s="1">
        <v>617.5</v>
      </c>
      <c r="G252" s="8">
        <f t="shared" si="96"/>
        <v>4500</v>
      </c>
      <c r="H252" s="24">
        <f t="shared" si="100"/>
        <v>4.5</v>
      </c>
      <c r="I252" s="24">
        <f t="shared" si="101"/>
        <v>0.734094616639478</v>
      </c>
      <c r="J252" s="8">
        <f t="shared" si="102"/>
        <v>4500</v>
      </c>
    </row>
    <row r="253" spans="1:10" s="7" customFormat="1" ht="20.25" customHeight="1">
      <c r="A253" s="1" t="s">
        <v>841</v>
      </c>
      <c r="B253" s="1" t="s">
        <v>172</v>
      </c>
      <c r="C253" s="6">
        <v>800</v>
      </c>
      <c r="D253" s="1" t="s">
        <v>17</v>
      </c>
      <c r="E253" s="1">
        <v>700</v>
      </c>
      <c r="F253" s="1">
        <v>707</v>
      </c>
      <c r="G253" s="8">
        <f t="shared" si="96"/>
        <v>-5600</v>
      </c>
      <c r="H253" s="24">
        <f t="shared" si="100"/>
        <v>-7</v>
      </c>
      <c r="I253" s="24">
        <f t="shared" si="101"/>
        <v>-1</v>
      </c>
      <c r="J253" s="8">
        <f t="shared" si="102"/>
        <v>-5600</v>
      </c>
    </row>
    <row r="254" spans="1:10" s="7" customFormat="1" ht="20.25" customHeight="1">
      <c r="A254" s="1" t="s">
        <v>840</v>
      </c>
      <c r="B254" s="1" t="s">
        <v>804</v>
      </c>
      <c r="C254" s="6">
        <v>800</v>
      </c>
      <c r="D254" s="1" t="s">
        <v>16</v>
      </c>
      <c r="E254" s="1">
        <v>957</v>
      </c>
      <c r="F254" s="1">
        <v>950</v>
      </c>
      <c r="G254" s="8">
        <f t="shared" si="96"/>
        <v>-5600</v>
      </c>
      <c r="H254" s="24">
        <f t="shared" si="100"/>
        <v>-7</v>
      </c>
      <c r="I254" s="24">
        <f t="shared" si="101"/>
        <v>-0.7314524555903866</v>
      </c>
      <c r="J254" s="8">
        <f t="shared" si="102"/>
        <v>-5600</v>
      </c>
    </row>
    <row r="255" spans="1:10" s="7" customFormat="1" ht="20.25" customHeight="1">
      <c r="A255" s="1" t="s">
        <v>840</v>
      </c>
      <c r="B255" s="1" t="s">
        <v>272</v>
      </c>
      <c r="C255" s="6">
        <v>1000</v>
      </c>
      <c r="D255" s="1" t="s">
        <v>16</v>
      </c>
      <c r="E255" s="1">
        <v>625</v>
      </c>
      <c r="F255" s="1">
        <v>621</v>
      </c>
      <c r="G255" s="8">
        <f t="shared" si="96"/>
        <v>-4000</v>
      </c>
      <c r="H255" s="24">
        <f t="shared" si="100"/>
        <v>-4</v>
      </c>
      <c r="I255" s="24">
        <f t="shared" si="101"/>
        <v>-0.64</v>
      </c>
      <c r="J255" s="8">
        <f t="shared" si="102"/>
        <v>-4000</v>
      </c>
    </row>
    <row r="256" spans="1:10" s="7" customFormat="1" ht="20.25" customHeight="1">
      <c r="A256" s="38">
        <v>43070</v>
      </c>
      <c r="B256" s="13"/>
      <c r="C256" s="14"/>
      <c r="D256" s="13"/>
      <c r="E256" s="13"/>
      <c r="F256" s="13"/>
      <c r="G256" s="20"/>
      <c r="H256" s="25"/>
      <c r="I256" s="36" t="s">
        <v>63</v>
      </c>
      <c r="J256" s="27">
        <f>SUM(J228:J255)</f>
        <v>50924.999999999985</v>
      </c>
    </row>
    <row r="257" spans="1:10" s="7" customFormat="1" ht="20.25" customHeight="1">
      <c r="A257" s="1" t="s">
        <v>839</v>
      </c>
      <c r="B257" s="1" t="s">
        <v>272</v>
      </c>
      <c r="C257" s="6">
        <v>1000</v>
      </c>
      <c r="D257" s="1" t="s">
        <v>16</v>
      </c>
      <c r="E257" s="1">
        <v>642</v>
      </c>
      <c r="F257" s="1">
        <v>638</v>
      </c>
      <c r="G257" s="8">
        <f>(IF($D257="SHORT",$E257-$F257,IF($D257="LONG",$F257-$E257)))*$C257</f>
        <v>-4000</v>
      </c>
      <c r="H257" s="24">
        <f aca="true" t="shared" si="103" ref="H257:H262">G257/C257</f>
        <v>-4</v>
      </c>
      <c r="I257" s="24">
        <f aca="true" t="shared" si="104" ref="I257:I262">H257/E257*100</f>
        <v>-0.6230529595015576</v>
      </c>
      <c r="J257" s="8">
        <f aca="true" t="shared" si="105" ref="J257:J262">H257*C257</f>
        <v>-4000</v>
      </c>
    </row>
    <row r="258" spans="1:10" s="7" customFormat="1" ht="20.25" customHeight="1">
      <c r="A258" s="1" t="s">
        <v>838</v>
      </c>
      <c r="B258" s="1" t="s">
        <v>113</v>
      </c>
      <c r="C258" s="6">
        <v>2000</v>
      </c>
      <c r="D258" s="1" t="s">
        <v>16</v>
      </c>
      <c r="E258" s="1">
        <v>450</v>
      </c>
      <c r="F258" s="1">
        <v>445</v>
      </c>
      <c r="G258" s="8">
        <f>(IF($D258="SHORT",$E258-$F258,IF($D258="LONG",$F258-$E258)))*$C258</f>
        <v>-10000</v>
      </c>
      <c r="H258" s="24">
        <f t="shared" si="103"/>
        <v>-5</v>
      </c>
      <c r="I258" s="24">
        <f t="shared" si="104"/>
        <v>-1.1111111111111112</v>
      </c>
      <c r="J258" s="8">
        <f t="shared" si="105"/>
        <v>-10000</v>
      </c>
    </row>
    <row r="259" spans="1:10" s="7" customFormat="1" ht="20.25" customHeight="1">
      <c r="A259" s="1" t="s">
        <v>837</v>
      </c>
      <c r="B259" s="1" t="s">
        <v>99</v>
      </c>
      <c r="C259" s="6">
        <v>1200</v>
      </c>
      <c r="D259" s="1" t="s">
        <v>16</v>
      </c>
      <c r="E259" s="1">
        <v>562</v>
      </c>
      <c r="F259" s="1">
        <v>563</v>
      </c>
      <c r="G259" s="8">
        <f>(IF($D259="SHORT",$E259-$F259,IF($D259="LONG",$F259-$E259)))*$C259</f>
        <v>1200</v>
      </c>
      <c r="H259" s="24">
        <f t="shared" si="103"/>
        <v>1</v>
      </c>
      <c r="I259" s="24">
        <f t="shared" si="104"/>
        <v>0.1779359430604982</v>
      </c>
      <c r="J259" s="8">
        <f t="shared" si="105"/>
        <v>1200</v>
      </c>
    </row>
    <row r="260" spans="1:10" s="7" customFormat="1" ht="20.25" customHeight="1">
      <c r="A260" s="1" t="s">
        <v>837</v>
      </c>
      <c r="B260" s="1" t="s">
        <v>165</v>
      </c>
      <c r="C260" s="6">
        <v>1000</v>
      </c>
      <c r="D260" s="1" t="s">
        <v>16</v>
      </c>
      <c r="E260" s="1">
        <v>704.2</v>
      </c>
      <c r="F260" s="1">
        <v>709</v>
      </c>
      <c r="G260" s="8">
        <f>(IF($D260="SHORT",$E260-$F260,IF($D260="LONG",$F260-$E260)))*$C260</f>
        <v>4799.9999999999545</v>
      </c>
      <c r="H260" s="24">
        <f t="shared" si="103"/>
        <v>4.7999999999999545</v>
      </c>
      <c r="I260" s="24">
        <f t="shared" si="104"/>
        <v>0.6816245384833789</v>
      </c>
      <c r="J260" s="8">
        <f t="shared" si="105"/>
        <v>4799.9999999999545</v>
      </c>
    </row>
    <row r="261" spans="1:10" s="7" customFormat="1" ht="20.25" customHeight="1">
      <c r="A261" s="1" t="s">
        <v>836</v>
      </c>
      <c r="B261" s="1" t="s">
        <v>6</v>
      </c>
      <c r="C261" s="6">
        <v>800</v>
      </c>
      <c r="D261" s="1" t="s">
        <v>16</v>
      </c>
      <c r="E261" s="1">
        <v>716</v>
      </c>
      <c r="F261" s="1">
        <v>721</v>
      </c>
      <c r="G261" s="8">
        <f>(IF($D261="SHORT",$E261-$F261,IF($D261="LONG",$F261-$E261)))*$C261</f>
        <v>4000</v>
      </c>
      <c r="H261" s="24">
        <f t="shared" si="103"/>
        <v>5</v>
      </c>
      <c r="I261" s="24">
        <f t="shared" si="104"/>
        <v>0.6983240223463687</v>
      </c>
      <c r="J261" s="8">
        <f t="shared" si="105"/>
        <v>4000</v>
      </c>
    </row>
    <row r="262" spans="1:10" s="7" customFormat="1" ht="20.25" customHeight="1">
      <c r="A262" s="1" t="s">
        <v>835</v>
      </c>
      <c r="B262" s="1" t="s">
        <v>99</v>
      </c>
      <c r="C262" s="6">
        <v>1200</v>
      </c>
      <c r="D262" s="1" t="s">
        <v>16</v>
      </c>
      <c r="E262" s="1">
        <v>546.5</v>
      </c>
      <c r="F262" s="1">
        <v>542</v>
      </c>
      <c r="G262" s="8">
        <f aca="true" t="shared" si="106" ref="G262:G273">(IF($D262="SHORT",$E262-$F262,IF($D262="LONG",$F262-$E262)))*$C262</f>
        <v>-5400</v>
      </c>
      <c r="H262" s="24">
        <f t="shared" si="103"/>
        <v>-4.5</v>
      </c>
      <c r="I262" s="24">
        <f t="shared" si="104"/>
        <v>-0.8234217749313815</v>
      </c>
      <c r="J262" s="8">
        <f t="shared" si="105"/>
        <v>-5400</v>
      </c>
    </row>
    <row r="263" spans="1:10" s="7" customFormat="1" ht="20.25" customHeight="1">
      <c r="A263" s="1" t="s">
        <v>834</v>
      </c>
      <c r="B263" s="1" t="s">
        <v>807</v>
      </c>
      <c r="C263" s="6"/>
      <c r="D263" s="1"/>
      <c r="E263" s="1"/>
      <c r="F263" s="1"/>
      <c r="G263" s="8"/>
      <c r="H263" s="24"/>
      <c r="I263" s="24"/>
      <c r="J263" s="8"/>
    </row>
    <row r="264" spans="1:10" s="7" customFormat="1" ht="20.25" customHeight="1">
      <c r="A264" s="1" t="s">
        <v>833</v>
      </c>
      <c r="B264" s="1" t="s">
        <v>804</v>
      </c>
      <c r="C264" s="6">
        <v>800</v>
      </c>
      <c r="D264" s="1" t="s">
        <v>16</v>
      </c>
      <c r="E264" s="1">
        <v>943</v>
      </c>
      <c r="F264" s="1">
        <v>936</v>
      </c>
      <c r="G264" s="8">
        <f t="shared" si="106"/>
        <v>-5600</v>
      </c>
      <c r="H264" s="24">
        <f>G264/C264</f>
        <v>-7</v>
      </c>
      <c r="I264" s="24">
        <f>H264/E264*100</f>
        <v>-0.7423117709437964</v>
      </c>
      <c r="J264" s="8">
        <f>H264*C264</f>
        <v>-5600</v>
      </c>
    </row>
    <row r="265" spans="1:10" s="7" customFormat="1" ht="20.25" customHeight="1">
      <c r="A265" s="1" t="s">
        <v>832</v>
      </c>
      <c r="B265" s="1" t="s">
        <v>6</v>
      </c>
      <c r="C265" s="6">
        <v>800</v>
      </c>
      <c r="D265" s="1" t="s">
        <v>16</v>
      </c>
      <c r="E265" s="1">
        <v>710</v>
      </c>
      <c r="F265" s="1">
        <v>715</v>
      </c>
      <c r="G265" s="8">
        <f t="shared" si="106"/>
        <v>4000</v>
      </c>
      <c r="H265" s="24">
        <f>G265/C265</f>
        <v>5</v>
      </c>
      <c r="I265" s="24">
        <f>H265/E265*100</f>
        <v>0.7042253521126761</v>
      </c>
      <c r="J265" s="8">
        <f>H265*C265</f>
        <v>4000</v>
      </c>
    </row>
    <row r="266" spans="1:10" s="7" customFormat="1" ht="20.25" customHeight="1">
      <c r="A266" s="1" t="s">
        <v>831</v>
      </c>
      <c r="B266" s="1" t="s">
        <v>6</v>
      </c>
      <c r="C266" s="6">
        <v>800</v>
      </c>
      <c r="D266" s="1" t="s">
        <v>16</v>
      </c>
      <c r="E266" s="1">
        <v>710</v>
      </c>
      <c r="F266" s="1">
        <v>708</v>
      </c>
      <c r="G266" s="8">
        <f t="shared" si="106"/>
        <v>-1600</v>
      </c>
      <c r="H266" s="24">
        <f>G266/C266</f>
        <v>-2</v>
      </c>
      <c r="I266" s="24">
        <f>H266/E266*100</f>
        <v>-0.28169014084507044</v>
      </c>
      <c r="J266" s="8">
        <f>H266*C266</f>
        <v>-1600</v>
      </c>
    </row>
    <row r="267" spans="1:10" s="7" customFormat="1" ht="20.25" customHeight="1">
      <c r="A267" s="1" t="s">
        <v>829</v>
      </c>
      <c r="B267" s="1" t="s">
        <v>165</v>
      </c>
      <c r="C267" s="6">
        <v>1000</v>
      </c>
      <c r="D267" s="1" t="s">
        <v>16</v>
      </c>
      <c r="E267" s="1">
        <v>707</v>
      </c>
      <c r="F267" s="1">
        <v>706.5</v>
      </c>
      <c r="G267" s="8">
        <f t="shared" si="106"/>
        <v>-500</v>
      </c>
      <c r="H267" s="24">
        <f>G267/C267</f>
        <v>-0.5</v>
      </c>
      <c r="I267" s="24">
        <f>H267/E267*100</f>
        <v>-0.07072135785007072</v>
      </c>
      <c r="J267" s="8">
        <f>H267*C267</f>
        <v>-500</v>
      </c>
    </row>
    <row r="268" spans="1:10" s="7" customFormat="1" ht="20.25" customHeight="1">
      <c r="A268" s="1" t="s">
        <v>829</v>
      </c>
      <c r="B268" s="1" t="s">
        <v>830</v>
      </c>
      <c r="C268" s="6">
        <v>350</v>
      </c>
      <c r="D268" s="1" t="s">
        <v>16</v>
      </c>
      <c r="E268" s="1">
        <v>1792</v>
      </c>
      <c r="F268" s="1">
        <v>1780</v>
      </c>
      <c r="G268" s="8">
        <f t="shared" si="106"/>
        <v>-4200</v>
      </c>
      <c r="H268" s="24">
        <f>G268/C268</f>
        <v>-12</v>
      </c>
      <c r="I268" s="24">
        <f>H268/E268*100</f>
        <v>-0.6696428571428571</v>
      </c>
      <c r="J268" s="8">
        <f>H268*C268</f>
        <v>-4200</v>
      </c>
    </row>
    <row r="269" spans="1:10" s="7" customFormat="1" ht="20.25" customHeight="1">
      <c r="A269" s="1" t="s">
        <v>828</v>
      </c>
      <c r="B269" s="1" t="s">
        <v>804</v>
      </c>
      <c r="C269" s="6">
        <v>800</v>
      </c>
      <c r="D269" s="1" t="s">
        <v>16</v>
      </c>
      <c r="E269" s="1">
        <v>879</v>
      </c>
      <c r="F269" s="1">
        <v>898</v>
      </c>
      <c r="G269" s="8">
        <f t="shared" si="106"/>
        <v>15200</v>
      </c>
      <c r="H269" s="24">
        <f aca="true" t="shared" si="107" ref="H269:H275">G269/C269</f>
        <v>19</v>
      </c>
      <c r="I269" s="24">
        <f aca="true" t="shared" si="108" ref="I269:I275">H269/E269*100</f>
        <v>2.1615472127417523</v>
      </c>
      <c r="J269" s="8">
        <f aca="true" t="shared" si="109" ref="J269:J275">H269*C269</f>
        <v>15200</v>
      </c>
    </row>
    <row r="270" spans="1:10" s="7" customFormat="1" ht="20.25" customHeight="1">
      <c r="A270" s="1" t="s">
        <v>828</v>
      </c>
      <c r="B270" s="1" t="s">
        <v>165</v>
      </c>
      <c r="C270" s="6">
        <v>1000</v>
      </c>
      <c r="D270" s="1" t="s">
        <v>16</v>
      </c>
      <c r="E270" s="1">
        <v>684</v>
      </c>
      <c r="F270" s="1">
        <v>679.5</v>
      </c>
      <c r="G270" s="8">
        <f t="shared" si="106"/>
        <v>-4500</v>
      </c>
      <c r="H270" s="24">
        <f t="shared" si="107"/>
        <v>-4.5</v>
      </c>
      <c r="I270" s="24">
        <f t="shared" si="108"/>
        <v>-0.6578947368421052</v>
      </c>
      <c r="J270" s="8">
        <f t="shared" si="109"/>
        <v>-4500</v>
      </c>
    </row>
    <row r="271" spans="1:10" s="7" customFormat="1" ht="20.25" customHeight="1">
      <c r="A271" s="1" t="s">
        <v>826</v>
      </c>
      <c r="B271" s="1" t="s">
        <v>30</v>
      </c>
      <c r="C271" s="6">
        <v>3500</v>
      </c>
      <c r="D271" s="1" t="s">
        <v>16</v>
      </c>
      <c r="E271" s="1">
        <v>174</v>
      </c>
      <c r="F271" s="1">
        <v>178</v>
      </c>
      <c r="G271" s="8">
        <f t="shared" si="106"/>
        <v>14000</v>
      </c>
      <c r="H271" s="24">
        <f t="shared" si="107"/>
        <v>4</v>
      </c>
      <c r="I271" s="24">
        <f t="shared" si="108"/>
        <v>2.2988505747126435</v>
      </c>
      <c r="J271" s="8">
        <f t="shared" si="109"/>
        <v>14000</v>
      </c>
    </row>
    <row r="272" spans="1:10" s="7" customFormat="1" ht="20.25" customHeight="1">
      <c r="A272" s="1" t="s">
        <v>827</v>
      </c>
      <c r="B272" s="1" t="s">
        <v>238</v>
      </c>
      <c r="C272" s="6">
        <v>500</v>
      </c>
      <c r="D272" s="1" t="s">
        <v>16</v>
      </c>
      <c r="E272" s="1">
        <v>1704</v>
      </c>
      <c r="F272" s="1">
        <v>1714</v>
      </c>
      <c r="G272" s="8">
        <f t="shared" si="106"/>
        <v>5000</v>
      </c>
      <c r="H272" s="24">
        <f t="shared" si="107"/>
        <v>10</v>
      </c>
      <c r="I272" s="24">
        <f t="shared" si="108"/>
        <v>0.5868544600938966</v>
      </c>
      <c r="J272" s="8">
        <f t="shared" si="109"/>
        <v>5000</v>
      </c>
    </row>
    <row r="273" spans="1:10" s="7" customFormat="1" ht="20.25" customHeight="1">
      <c r="A273" s="1" t="s">
        <v>827</v>
      </c>
      <c r="B273" s="1" t="s">
        <v>202</v>
      </c>
      <c r="C273" s="6">
        <v>3000</v>
      </c>
      <c r="D273" s="1" t="s">
        <v>16</v>
      </c>
      <c r="E273" s="1">
        <v>334.3</v>
      </c>
      <c r="F273" s="1">
        <v>331</v>
      </c>
      <c r="G273" s="8">
        <f t="shared" si="106"/>
        <v>-9900.000000000035</v>
      </c>
      <c r="H273" s="24">
        <f t="shared" si="107"/>
        <v>-3.3000000000000114</v>
      </c>
      <c r="I273" s="24">
        <f t="shared" si="108"/>
        <v>-0.9871373018247117</v>
      </c>
      <c r="J273" s="8">
        <f t="shared" si="109"/>
        <v>-9900.000000000035</v>
      </c>
    </row>
    <row r="274" spans="1:10" s="7" customFormat="1" ht="20.25" customHeight="1">
      <c r="A274" s="1" t="s">
        <v>825</v>
      </c>
      <c r="B274" s="1" t="s">
        <v>797</v>
      </c>
      <c r="C274" s="6">
        <v>1500</v>
      </c>
      <c r="D274" s="1" t="s">
        <v>16</v>
      </c>
      <c r="E274" s="1">
        <v>720.5</v>
      </c>
      <c r="F274" s="1">
        <v>727.6</v>
      </c>
      <c r="G274" s="8">
        <f aca="true" t="shared" si="110" ref="G274:G299">(IF($D274="SHORT",$E274-$F274,IF($D274="LONG",$F274-$E274)))*$C274</f>
        <v>10650.000000000035</v>
      </c>
      <c r="H274" s="24">
        <f t="shared" si="107"/>
        <v>7.100000000000023</v>
      </c>
      <c r="I274" s="24">
        <f t="shared" si="108"/>
        <v>0.9854267869535077</v>
      </c>
      <c r="J274" s="8">
        <f t="shared" si="109"/>
        <v>10650.000000000035</v>
      </c>
    </row>
    <row r="275" spans="1:10" s="7" customFormat="1" ht="20.25" customHeight="1">
      <c r="A275" s="1" t="s">
        <v>825</v>
      </c>
      <c r="B275" s="1" t="s">
        <v>99</v>
      </c>
      <c r="C275" s="6">
        <v>1200</v>
      </c>
      <c r="D275" s="1" t="s">
        <v>16</v>
      </c>
      <c r="E275" s="1">
        <v>556.5</v>
      </c>
      <c r="F275" s="1">
        <v>552.5</v>
      </c>
      <c r="G275" s="8">
        <f t="shared" si="110"/>
        <v>-4800</v>
      </c>
      <c r="H275" s="24">
        <f t="shared" si="107"/>
        <v>-4</v>
      </c>
      <c r="I275" s="24">
        <f t="shared" si="108"/>
        <v>-0.7187780772686434</v>
      </c>
      <c r="J275" s="8">
        <f t="shared" si="109"/>
        <v>-4800</v>
      </c>
    </row>
    <row r="276" spans="1:10" s="7" customFormat="1" ht="20.25" customHeight="1">
      <c r="A276" s="1" t="s">
        <v>824</v>
      </c>
      <c r="B276" s="1" t="s">
        <v>167</v>
      </c>
      <c r="C276" s="6">
        <v>600</v>
      </c>
      <c r="D276" s="1" t="s">
        <v>16</v>
      </c>
      <c r="E276" s="1">
        <v>1173</v>
      </c>
      <c r="F276" s="1">
        <v>1170</v>
      </c>
      <c r="G276" s="8">
        <f t="shared" si="110"/>
        <v>-1800</v>
      </c>
      <c r="H276" s="24">
        <f aca="true" t="shared" si="111" ref="H276:H281">G276/C276</f>
        <v>-3</v>
      </c>
      <c r="I276" s="24">
        <f aca="true" t="shared" si="112" ref="I276:I281">H276/E276*100</f>
        <v>-0.2557544757033248</v>
      </c>
      <c r="J276" s="8">
        <f aca="true" t="shared" si="113" ref="J276:J281">H276*C276</f>
        <v>-1800</v>
      </c>
    </row>
    <row r="277" spans="1:10" s="7" customFormat="1" ht="20.25" customHeight="1">
      <c r="A277" s="1" t="s">
        <v>823</v>
      </c>
      <c r="B277" s="1" t="s">
        <v>804</v>
      </c>
      <c r="C277" s="6">
        <v>800</v>
      </c>
      <c r="D277" s="1" t="s">
        <v>16</v>
      </c>
      <c r="E277" s="1">
        <v>898</v>
      </c>
      <c r="F277" s="1">
        <v>908</v>
      </c>
      <c r="G277" s="8">
        <f t="shared" si="110"/>
        <v>8000</v>
      </c>
      <c r="H277" s="24">
        <f t="shared" si="111"/>
        <v>10</v>
      </c>
      <c r="I277" s="24">
        <f t="shared" si="112"/>
        <v>1.1135857461024499</v>
      </c>
      <c r="J277" s="8">
        <f t="shared" si="113"/>
        <v>8000</v>
      </c>
    </row>
    <row r="278" spans="1:10" s="7" customFormat="1" ht="20.25" customHeight="1">
      <c r="A278" s="1" t="s">
        <v>823</v>
      </c>
      <c r="B278" s="1" t="s">
        <v>49</v>
      </c>
      <c r="C278" s="6">
        <v>800</v>
      </c>
      <c r="D278" s="1" t="s">
        <v>16</v>
      </c>
      <c r="E278" s="1">
        <v>981</v>
      </c>
      <c r="F278" s="1">
        <v>975</v>
      </c>
      <c r="G278" s="8">
        <f t="shared" si="110"/>
        <v>-4800</v>
      </c>
      <c r="H278" s="24">
        <f t="shared" si="111"/>
        <v>-6</v>
      </c>
      <c r="I278" s="24">
        <f t="shared" si="112"/>
        <v>-0.6116207951070336</v>
      </c>
      <c r="J278" s="8">
        <f t="shared" si="113"/>
        <v>-4800</v>
      </c>
    </row>
    <row r="279" spans="1:10" s="7" customFormat="1" ht="20.25" customHeight="1">
      <c r="A279" s="1" t="s">
        <v>822</v>
      </c>
      <c r="B279" s="1" t="s">
        <v>21</v>
      </c>
      <c r="C279" s="6">
        <v>1200</v>
      </c>
      <c r="D279" s="1" t="s">
        <v>16</v>
      </c>
      <c r="E279" s="1">
        <v>447</v>
      </c>
      <c r="F279" s="1">
        <v>452</v>
      </c>
      <c r="G279" s="8">
        <f t="shared" si="110"/>
        <v>6000</v>
      </c>
      <c r="H279" s="24">
        <f t="shared" si="111"/>
        <v>5</v>
      </c>
      <c r="I279" s="24">
        <f t="shared" si="112"/>
        <v>1.1185682326621924</v>
      </c>
      <c r="J279" s="8">
        <f t="shared" si="113"/>
        <v>6000</v>
      </c>
    </row>
    <row r="280" spans="1:10" s="7" customFormat="1" ht="20.25" customHeight="1">
      <c r="A280" s="1" t="s">
        <v>821</v>
      </c>
      <c r="B280" s="1" t="s">
        <v>2</v>
      </c>
      <c r="C280" s="6">
        <v>600</v>
      </c>
      <c r="D280" s="1" t="s">
        <v>16</v>
      </c>
      <c r="E280" s="1">
        <v>1305</v>
      </c>
      <c r="F280" s="1">
        <v>1320</v>
      </c>
      <c r="G280" s="8">
        <f t="shared" si="110"/>
        <v>9000</v>
      </c>
      <c r="H280" s="24">
        <f t="shared" si="111"/>
        <v>15</v>
      </c>
      <c r="I280" s="24">
        <f t="shared" si="112"/>
        <v>1.1494252873563218</v>
      </c>
      <c r="J280" s="8">
        <f t="shared" si="113"/>
        <v>9000</v>
      </c>
    </row>
    <row r="281" spans="1:10" s="7" customFormat="1" ht="20.25" customHeight="1">
      <c r="A281" s="1" t="s">
        <v>819</v>
      </c>
      <c r="B281" s="1" t="s">
        <v>804</v>
      </c>
      <c r="C281" s="6">
        <v>800</v>
      </c>
      <c r="D281" s="1" t="s">
        <v>16</v>
      </c>
      <c r="E281" s="1">
        <v>861</v>
      </c>
      <c r="F281" s="1">
        <v>871</v>
      </c>
      <c r="G281" s="8">
        <f t="shared" si="110"/>
        <v>8000</v>
      </c>
      <c r="H281" s="24">
        <f t="shared" si="111"/>
        <v>10</v>
      </c>
      <c r="I281" s="24">
        <f t="shared" si="112"/>
        <v>1.1614401858304297</v>
      </c>
      <c r="J281" s="8">
        <f t="shared" si="113"/>
        <v>8000</v>
      </c>
    </row>
    <row r="282" spans="1:10" s="7" customFormat="1" ht="20.25" customHeight="1">
      <c r="A282" s="1" t="s">
        <v>819</v>
      </c>
      <c r="B282" s="1" t="s">
        <v>820</v>
      </c>
      <c r="C282" s="6">
        <v>2100</v>
      </c>
      <c r="D282" s="1" t="s">
        <v>16</v>
      </c>
      <c r="E282" s="1">
        <v>249</v>
      </c>
      <c r="F282" s="1">
        <v>252</v>
      </c>
      <c r="G282" s="8">
        <f t="shared" si="110"/>
        <v>6300</v>
      </c>
      <c r="H282" s="24">
        <f aca="true" t="shared" si="114" ref="H282:H287">G282/C282</f>
        <v>3</v>
      </c>
      <c r="I282" s="24">
        <f aca="true" t="shared" si="115" ref="I282:I287">H282/E282*100</f>
        <v>1.2048192771084338</v>
      </c>
      <c r="J282" s="8">
        <f aca="true" t="shared" si="116" ref="J282:J287">H282*C282</f>
        <v>6300</v>
      </c>
    </row>
    <row r="283" spans="1:10" s="7" customFormat="1" ht="20.25" customHeight="1">
      <c r="A283" s="1" t="s">
        <v>818</v>
      </c>
      <c r="B283" s="1" t="s">
        <v>804</v>
      </c>
      <c r="C283" s="6">
        <v>800</v>
      </c>
      <c r="D283" s="1" t="s">
        <v>16</v>
      </c>
      <c r="E283" s="1">
        <v>863</v>
      </c>
      <c r="F283" s="1">
        <v>857</v>
      </c>
      <c r="G283" s="8">
        <f t="shared" si="110"/>
        <v>-4800</v>
      </c>
      <c r="H283" s="24">
        <f t="shared" si="114"/>
        <v>-6</v>
      </c>
      <c r="I283" s="24">
        <f t="shared" si="115"/>
        <v>-0.6952491309385863</v>
      </c>
      <c r="J283" s="8">
        <f t="shared" si="116"/>
        <v>-4800</v>
      </c>
    </row>
    <row r="284" spans="1:10" s="7" customFormat="1" ht="20.25" customHeight="1">
      <c r="A284" s="1" t="s">
        <v>818</v>
      </c>
      <c r="B284" s="1" t="s">
        <v>797</v>
      </c>
      <c r="C284" s="6">
        <v>1500</v>
      </c>
      <c r="D284" s="1" t="s">
        <v>16</v>
      </c>
      <c r="E284" s="1">
        <v>730</v>
      </c>
      <c r="F284" s="1">
        <v>725</v>
      </c>
      <c r="G284" s="8">
        <f t="shared" si="110"/>
        <v>-7500</v>
      </c>
      <c r="H284" s="24">
        <f t="shared" si="114"/>
        <v>-5</v>
      </c>
      <c r="I284" s="24">
        <f t="shared" si="115"/>
        <v>-0.684931506849315</v>
      </c>
      <c r="J284" s="8">
        <f t="shared" si="116"/>
        <v>-7500</v>
      </c>
    </row>
    <row r="285" spans="1:10" s="7" customFormat="1" ht="20.25" customHeight="1">
      <c r="A285" s="1" t="s">
        <v>816</v>
      </c>
      <c r="B285" s="1" t="s">
        <v>99</v>
      </c>
      <c r="C285" s="6">
        <v>1200</v>
      </c>
      <c r="D285" s="1" t="s">
        <v>16</v>
      </c>
      <c r="E285" s="1">
        <v>531</v>
      </c>
      <c r="F285" s="1">
        <v>527.5</v>
      </c>
      <c r="G285" s="8">
        <f t="shared" si="110"/>
        <v>-4200</v>
      </c>
      <c r="H285" s="24">
        <f t="shared" si="114"/>
        <v>-3.5</v>
      </c>
      <c r="I285" s="24">
        <f t="shared" si="115"/>
        <v>-0.6591337099811676</v>
      </c>
      <c r="J285" s="8">
        <f t="shared" si="116"/>
        <v>-4200</v>
      </c>
    </row>
    <row r="286" spans="1:10" s="7" customFormat="1" ht="20.25" customHeight="1">
      <c r="A286" s="1" t="s">
        <v>816</v>
      </c>
      <c r="B286" s="1" t="s">
        <v>817</v>
      </c>
      <c r="C286" s="6">
        <v>1200</v>
      </c>
      <c r="D286" s="1" t="s">
        <v>16</v>
      </c>
      <c r="E286" s="1">
        <v>347</v>
      </c>
      <c r="F286" s="1">
        <v>343</v>
      </c>
      <c r="G286" s="8">
        <f t="shared" si="110"/>
        <v>-4800</v>
      </c>
      <c r="H286" s="24">
        <f t="shared" si="114"/>
        <v>-4</v>
      </c>
      <c r="I286" s="24">
        <f t="shared" si="115"/>
        <v>-1.1527377521613833</v>
      </c>
      <c r="J286" s="8">
        <f t="shared" si="116"/>
        <v>-4800</v>
      </c>
    </row>
    <row r="287" spans="1:10" s="7" customFormat="1" ht="20.25" customHeight="1">
      <c r="A287" s="1" t="s">
        <v>815</v>
      </c>
      <c r="B287" s="1" t="s">
        <v>162</v>
      </c>
      <c r="C287" s="6">
        <v>800</v>
      </c>
      <c r="D287" s="1" t="s">
        <v>16</v>
      </c>
      <c r="E287" s="1">
        <v>889</v>
      </c>
      <c r="F287" s="1">
        <v>904</v>
      </c>
      <c r="G287" s="8">
        <f t="shared" si="110"/>
        <v>12000</v>
      </c>
      <c r="H287" s="24">
        <f t="shared" si="114"/>
        <v>15</v>
      </c>
      <c r="I287" s="24">
        <f t="shared" si="115"/>
        <v>1.687289088863892</v>
      </c>
      <c r="J287" s="8">
        <f t="shared" si="116"/>
        <v>12000</v>
      </c>
    </row>
    <row r="288" spans="1:10" s="7" customFormat="1" ht="20.25" customHeight="1">
      <c r="A288" s="38">
        <v>43040</v>
      </c>
      <c r="B288" s="13"/>
      <c r="C288" s="14"/>
      <c r="D288" s="13"/>
      <c r="E288" s="13"/>
      <c r="F288" s="13"/>
      <c r="G288" s="20"/>
      <c r="H288" s="25"/>
      <c r="I288" s="36" t="s">
        <v>63</v>
      </c>
      <c r="J288" s="27">
        <f>SUM(J257:J287)</f>
        <v>29749.999999999956</v>
      </c>
    </row>
    <row r="289" spans="1:10" s="7" customFormat="1" ht="20.25" customHeight="1">
      <c r="A289" s="1" t="s">
        <v>814</v>
      </c>
      <c r="B289" s="1" t="s">
        <v>70</v>
      </c>
      <c r="C289" s="6">
        <v>700</v>
      </c>
      <c r="D289" s="1" t="s">
        <v>16</v>
      </c>
      <c r="E289" s="1">
        <v>620</v>
      </c>
      <c r="F289" s="1">
        <v>626.6</v>
      </c>
      <c r="G289" s="8">
        <f t="shared" si="110"/>
        <v>4620.000000000016</v>
      </c>
      <c r="H289" s="24">
        <f>G289/C289</f>
        <v>6.600000000000024</v>
      </c>
      <c r="I289" s="24">
        <f>H289/E289*100</f>
        <v>1.0645161290322618</v>
      </c>
      <c r="J289" s="8">
        <f>H289*C289</f>
        <v>4620.000000000016</v>
      </c>
    </row>
    <row r="290" spans="1:10" s="7" customFormat="1" ht="20.25" customHeight="1">
      <c r="A290" s="1" t="s">
        <v>813</v>
      </c>
      <c r="B290" s="1" t="s">
        <v>27</v>
      </c>
      <c r="C290" s="6">
        <v>400</v>
      </c>
      <c r="D290" s="1" t="s">
        <v>16</v>
      </c>
      <c r="E290" s="1">
        <v>1250</v>
      </c>
      <c r="F290" s="1">
        <v>1261</v>
      </c>
      <c r="G290" s="8">
        <f t="shared" si="110"/>
        <v>4400</v>
      </c>
      <c r="H290" s="24">
        <f>G290/C290</f>
        <v>11</v>
      </c>
      <c r="I290" s="24">
        <f>H290/E290*100</f>
        <v>0.88</v>
      </c>
      <c r="J290" s="8">
        <f>H290*C290</f>
        <v>4400</v>
      </c>
    </row>
    <row r="291" spans="1:10" s="7" customFormat="1" ht="20.25" customHeight="1">
      <c r="A291" s="1" t="s">
        <v>813</v>
      </c>
      <c r="B291" s="1" t="s">
        <v>99</v>
      </c>
      <c r="C291" s="6">
        <v>1200</v>
      </c>
      <c r="D291" s="1" t="s">
        <v>16</v>
      </c>
      <c r="E291" s="1">
        <v>487</v>
      </c>
      <c r="F291" s="1">
        <v>491.5</v>
      </c>
      <c r="G291" s="8">
        <f t="shared" si="110"/>
        <v>5400</v>
      </c>
      <c r="H291" s="24">
        <f>G291/C291</f>
        <v>4.5</v>
      </c>
      <c r="I291" s="24">
        <f>H291/E291*100</f>
        <v>0.9240246406570842</v>
      </c>
      <c r="J291" s="8">
        <f>H291*C291</f>
        <v>5400</v>
      </c>
    </row>
    <row r="292" spans="1:10" s="7" customFormat="1" ht="20.25" customHeight="1">
      <c r="A292" s="1" t="s">
        <v>812</v>
      </c>
      <c r="B292" s="1" t="s">
        <v>4</v>
      </c>
      <c r="C292" s="6">
        <v>2500</v>
      </c>
      <c r="D292" s="1" t="s">
        <v>16</v>
      </c>
      <c r="E292" s="1">
        <v>238</v>
      </c>
      <c r="F292" s="1">
        <v>243</v>
      </c>
      <c r="G292" s="8">
        <f t="shared" si="110"/>
        <v>12500</v>
      </c>
      <c r="H292" s="24">
        <f>G292/C292</f>
        <v>5</v>
      </c>
      <c r="I292" s="24">
        <f>H292/E292*100</f>
        <v>2.100840336134454</v>
      </c>
      <c r="J292" s="8">
        <f>H292*C292</f>
        <v>12500</v>
      </c>
    </row>
    <row r="293" spans="1:10" s="7" customFormat="1" ht="20.25" customHeight="1">
      <c r="A293" s="1" t="s">
        <v>812</v>
      </c>
      <c r="B293" s="1" t="s">
        <v>4</v>
      </c>
      <c r="C293" s="6">
        <v>2500</v>
      </c>
      <c r="D293" s="1" t="s">
        <v>16</v>
      </c>
      <c r="E293" s="1">
        <v>240</v>
      </c>
      <c r="F293" s="1">
        <v>238</v>
      </c>
      <c r="G293" s="8">
        <f t="shared" si="110"/>
        <v>-5000</v>
      </c>
      <c r="H293" s="24">
        <f>G293/C293</f>
        <v>-2</v>
      </c>
      <c r="I293" s="24">
        <f>H293/E293*100</f>
        <v>-0.8333333333333334</v>
      </c>
      <c r="J293" s="8">
        <f>H293*C293</f>
        <v>-5000</v>
      </c>
    </row>
    <row r="294" spans="1:10" s="7" customFormat="1" ht="20.25" customHeight="1">
      <c r="A294" s="1" t="s">
        <v>811</v>
      </c>
      <c r="B294" s="1" t="s">
        <v>99</v>
      </c>
      <c r="C294" s="6">
        <v>1200</v>
      </c>
      <c r="D294" s="1" t="s">
        <v>16</v>
      </c>
      <c r="E294" s="1">
        <v>476</v>
      </c>
      <c r="F294" s="1">
        <v>481.5</v>
      </c>
      <c r="G294" s="8">
        <f t="shared" si="110"/>
        <v>6600</v>
      </c>
      <c r="H294" s="24">
        <f aca="true" t="shared" si="117" ref="H294:H299">G294/C294</f>
        <v>5.5</v>
      </c>
      <c r="I294" s="24">
        <f aca="true" t="shared" si="118" ref="I294:I299">H294/E294*100</f>
        <v>1.1554621848739497</v>
      </c>
      <c r="J294" s="8">
        <f aca="true" t="shared" si="119" ref="J294:J299">H294*C294</f>
        <v>6600</v>
      </c>
    </row>
    <row r="295" spans="1:10" s="7" customFormat="1" ht="20.25" customHeight="1">
      <c r="A295" s="1" t="s">
        <v>810</v>
      </c>
      <c r="B295" s="1" t="s">
        <v>4</v>
      </c>
      <c r="C295" s="6">
        <v>2500</v>
      </c>
      <c r="D295" s="1" t="s">
        <v>16</v>
      </c>
      <c r="E295" s="1">
        <v>219</v>
      </c>
      <c r="F295" s="1">
        <v>222</v>
      </c>
      <c r="G295" s="8">
        <f t="shared" si="110"/>
        <v>7500</v>
      </c>
      <c r="H295" s="24">
        <f t="shared" si="117"/>
        <v>3</v>
      </c>
      <c r="I295" s="24">
        <f t="shared" si="118"/>
        <v>1.36986301369863</v>
      </c>
      <c r="J295" s="8">
        <f t="shared" si="119"/>
        <v>7500</v>
      </c>
    </row>
    <row r="296" spans="1:10" s="7" customFormat="1" ht="20.25" customHeight="1">
      <c r="A296" s="1" t="s">
        <v>809</v>
      </c>
      <c r="B296" s="1" t="s">
        <v>448</v>
      </c>
      <c r="C296" s="6">
        <v>1000</v>
      </c>
      <c r="D296" s="1" t="s">
        <v>16</v>
      </c>
      <c r="E296" s="1">
        <v>936</v>
      </c>
      <c r="F296" s="1">
        <v>943</v>
      </c>
      <c r="G296" s="8">
        <f t="shared" si="110"/>
        <v>7000</v>
      </c>
      <c r="H296" s="24">
        <f t="shared" si="117"/>
        <v>7</v>
      </c>
      <c r="I296" s="24">
        <f t="shared" si="118"/>
        <v>0.7478632478632479</v>
      </c>
      <c r="J296" s="8">
        <f t="shared" si="119"/>
        <v>7000</v>
      </c>
    </row>
    <row r="297" spans="1:10" s="7" customFormat="1" ht="20.25" customHeight="1">
      <c r="A297" s="1" t="s">
        <v>809</v>
      </c>
      <c r="B297" s="1" t="s">
        <v>6</v>
      </c>
      <c r="C297" s="6">
        <v>800</v>
      </c>
      <c r="D297" s="1" t="s">
        <v>16</v>
      </c>
      <c r="E297" s="1">
        <v>752.5</v>
      </c>
      <c r="F297" s="1">
        <v>746</v>
      </c>
      <c r="G297" s="8">
        <f t="shared" si="110"/>
        <v>-5200</v>
      </c>
      <c r="H297" s="24">
        <f t="shared" si="117"/>
        <v>-6.5</v>
      </c>
      <c r="I297" s="24">
        <f t="shared" si="118"/>
        <v>-0.8637873754152824</v>
      </c>
      <c r="J297" s="8">
        <f t="shared" si="119"/>
        <v>-5200</v>
      </c>
    </row>
    <row r="298" spans="1:10" s="7" customFormat="1" ht="20.25" customHeight="1">
      <c r="A298" s="1" t="s">
        <v>808</v>
      </c>
      <c r="B298" s="1" t="s">
        <v>773</v>
      </c>
      <c r="C298" s="6">
        <v>1500</v>
      </c>
      <c r="D298" s="1" t="s">
        <v>16</v>
      </c>
      <c r="E298" s="1">
        <v>605</v>
      </c>
      <c r="F298" s="1">
        <v>600</v>
      </c>
      <c r="G298" s="8">
        <f t="shared" si="110"/>
        <v>-7500</v>
      </c>
      <c r="H298" s="24">
        <f t="shared" si="117"/>
        <v>-5</v>
      </c>
      <c r="I298" s="24">
        <f t="shared" si="118"/>
        <v>-0.8264462809917356</v>
      </c>
      <c r="J298" s="8">
        <f t="shared" si="119"/>
        <v>-7500</v>
      </c>
    </row>
    <row r="299" spans="1:10" s="7" customFormat="1" ht="20.25" customHeight="1">
      <c r="A299" s="1" t="s">
        <v>808</v>
      </c>
      <c r="B299" s="1" t="s">
        <v>804</v>
      </c>
      <c r="C299" s="6">
        <v>800</v>
      </c>
      <c r="D299" s="1" t="s">
        <v>16</v>
      </c>
      <c r="E299" s="1">
        <v>844</v>
      </c>
      <c r="F299" s="1">
        <v>838</v>
      </c>
      <c r="G299" s="8">
        <f t="shared" si="110"/>
        <v>-4800</v>
      </c>
      <c r="H299" s="24">
        <f t="shared" si="117"/>
        <v>-6</v>
      </c>
      <c r="I299" s="24">
        <f t="shared" si="118"/>
        <v>-0.7109004739336493</v>
      </c>
      <c r="J299" s="8">
        <f t="shared" si="119"/>
        <v>-4800</v>
      </c>
    </row>
    <row r="300" spans="1:10" s="7" customFormat="1" ht="20.25" customHeight="1">
      <c r="A300" s="1" t="s">
        <v>806</v>
      </c>
      <c r="B300" s="1" t="s">
        <v>807</v>
      </c>
      <c r="C300" s="6"/>
      <c r="D300" s="1"/>
      <c r="E300" s="1"/>
      <c r="F300" s="1"/>
      <c r="G300" s="8"/>
      <c r="H300" s="24"/>
      <c r="I300" s="24"/>
      <c r="J300" s="8"/>
    </row>
    <row r="301" spans="1:10" s="7" customFormat="1" ht="20.25" customHeight="1">
      <c r="A301" s="1" t="s">
        <v>805</v>
      </c>
      <c r="B301" s="1" t="s">
        <v>165</v>
      </c>
      <c r="C301" s="6">
        <v>2000</v>
      </c>
      <c r="D301" s="1" t="s">
        <v>16</v>
      </c>
      <c r="E301" s="1">
        <v>714</v>
      </c>
      <c r="F301" s="1">
        <v>719</v>
      </c>
      <c r="G301" s="8">
        <f aca="true" t="shared" si="120" ref="G301:G329">(IF($D301="SHORT",$E301-$F301,IF($D301="LONG",$F301-$E301)))*$C301</f>
        <v>10000</v>
      </c>
      <c r="H301" s="24">
        <f>G301/C301</f>
        <v>5</v>
      </c>
      <c r="I301" s="24">
        <f>H301/E301*100</f>
        <v>0.700280112044818</v>
      </c>
      <c r="J301" s="8">
        <f>H301*C301</f>
        <v>10000</v>
      </c>
    </row>
    <row r="302" spans="1:10" s="7" customFormat="1" ht="20.25" customHeight="1">
      <c r="A302" s="1" t="s">
        <v>802</v>
      </c>
      <c r="B302" s="1" t="s">
        <v>804</v>
      </c>
      <c r="C302" s="6">
        <v>800</v>
      </c>
      <c r="D302" s="1" t="s">
        <v>16</v>
      </c>
      <c r="E302" s="1">
        <v>859</v>
      </c>
      <c r="F302" s="1">
        <v>853</v>
      </c>
      <c r="G302" s="8">
        <f t="shared" si="120"/>
        <v>-4800</v>
      </c>
      <c r="H302" s="24">
        <f>G302/C302</f>
        <v>-6</v>
      </c>
      <c r="I302" s="24">
        <f>H302/E302*100</f>
        <v>-0.6984866123399301</v>
      </c>
      <c r="J302" s="8">
        <f>H302*C302</f>
        <v>-4800</v>
      </c>
    </row>
    <row r="303" spans="1:10" s="7" customFormat="1" ht="20.25" customHeight="1">
      <c r="A303" s="1" t="s">
        <v>802</v>
      </c>
      <c r="B303" s="1" t="s">
        <v>803</v>
      </c>
      <c r="C303" s="6">
        <v>2400</v>
      </c>
      <c r="D303" s="1" t="s">
        <v>16</v>
      </c>
      <c r="E303" s="1">
        <v>288</v>
      </c>
      <c r="F303" s="1">
        <v>290.25</v>
      </c>
      <c r="G303" s="8">
        <f t="shared" si="120"/>
        <v>5400</v>
      </c>
      <c r="H303" s="24">
        <f aca="true" t="shared" si="121" ref="H303:H308">G303/C303</f>
        <v>2.25</v>
      </c>
      <c r="I303" s="24">
        <f aca="true" t="shared" si="122" ref="I303:I308">H303/E303*100</f>
        <v>0.78125</v>
      </c>
      <c r="J303" s="8">
        <f aca="true" t="shared" si="123" ref="J303:J308">H303*C303</f>
        <v>5400</v>
      </c>
    </row>
    <row r="304" spans="1:10" s="7" customFormat="1" ht="20.25" customHeight="1">
      <c r="A304" s="1" t="s">
        <v>801</v>
      </c>
      <c r="B304" s="1" t="s">
        <v>103</v>
      </c>
      <c r="C304" s="6">
        <v>2000</v>
      </c>
      <c r="D304" s="1" t="s">
        <v>17</v>
      </c>
      <c r="E304" s="1">
        <v>440</v>
      </c>
      <c r="F304" s="1">
        <v>438.5</v>
      </c>
      <c r="G304" s="8">
        <f t="shared" si="120"/>
        <v>3000</v>
      </c>
      <c r="H304" s="24">
        <f t="shared" si="121"/>
        <v>1.5</v>
      </c>
      <c r="I304" s="24">
        <f t="shared" si="122"/>
        <v>0.3409090909090909</v>
      </c>
      <c r="J304" s="8">
        <f t="shared" si="123"/>
        <v>3000</v>
      </c>
    </row>
    <row r="305" spans="1:10" s="7" customFormat="1" ht="20.25" customHeight="1">
      <c r="A305" s="1" t="s">
        <v>801</v>
      </c>
      <c r="B305" s="1" t="s">
        <v>797</v>
      </c>
      <c r="C305" s="6">
        <v>1500</v>
      </c>
      <c r="D305" s="1" t="s">
        <v>16</v>
      </c>
      <c r="E305" s="1">
        <v>698</v>
      </c>
      <c r="F305" s="1">
        <v>694</v>
      </c>
      <c r="G305" s="8">
        <f t="shared" si="120"/>
        <v>-6000</v>
      </c>
      <c r="H305" s="24">
        <f t="shared" si="121"/>
        <v>-4</v>
      </c>
      <c r="I305" s="24">
        <f t="shared" si="122"/>
        <v>-0.5730659025787965</v>
      </c>
      <c r="J305" s="8">
        <f t="shared" si="123"/>
        <v>-6000</v>
      </c>
    </row>
    <row r="306" spans="1:10" s="7" customFormat="1" ht="20.25" customHeight="1">
      <c r="A306" s="1" t="s">
        <v>800</v>
      </c>
      <c r="B306" s="1" t="s">
        <v>3</v>
      </c>
      <c r="C306" s="6">
        <v>1100</v>
      </c>
      <c r="D306" s="1" t="s">
        <v>16</v>
      </c>
      <c r="E306" s="1">
        <v>778</v>
      </c>
      <c r="F306" s="1">
        <v>772</v>
      </c>
      <c r="G306" s="8">
        <f t="shared" si="120"/>
        <v>-6600</v>
      </c>
      <c r="H306" s="24">
        <f t="shared" si="121"/>
        <v>-6</v>
      </c>
      <c r="I306" s="24">
        <f t="shared" si="122"/>
        <v>-0.7712082262210797</v>
      </c>
      <c r="J306" s="8">
        <f t="shared" si="123"/>
        <v>-6600</v>
      </c>
    </row>
    <row r="307" spans="1:10" s="7" customFormat="1" ht="20.25" customHeight="1">
      <c r="A307" s="1" t="s">
        <v>799</v>
      </c>
      <c r="B307" s="1" t="s">
        <v>32</v>
      </c>
      <c r="C307" s="6">
        <v>1800</v>
      </c>
      <c r="D307" s="1" t="s">
        <v>16</v>
      </c>
      <c r="E307" s="1">
        <v>367</v>
      </c>
      <c r="F307" s="1">
        <v>373</v>
      </c>
      <c r="G307" s="8">
        <f t="shared" si="120"/>
        <v>10800</v>
      </c>
      <c r="H307" s="24">
        <f t="shared" si="121"/>
        <v>6</v>
      </c>
      <c r="I307" s="24">
        <f t="shared" si="122"/>
        <v>1.6348773841961852</v>
      </c>
      <c r="J307" s="8">
        <f t="shared" si="123"/>
        <v>10800</v>
      </c>
    </row>
    <row r="308" spans="1:10" s="7" customFormat="1" ht="20.25" customHeight="1">
      <c r="A308" s="1" t="s">
        <v>798</v>
      </c>
      <c r="B308" s="1" t="s">
        <v>797</v>
      </c>
      <c r="C308" s="6">
        <v>1500</v>
      </c>
      <c r="D308" s="1" t="s">
        <v>16</v>
      </c>
      <c r="E308" s="1">
        <v>690</v>
      </c>
      <c r="F308" s="1">
        <v>697</v>
      </c>
      <c r="G308" s="8">
        <f t="shared" si="120"/>
        <v>10500</v>
      </c>
      <c r="H308" s="24">
        <f t="shared" si="121"/>
        <v>7</v>
      </c>
      <c r="I308" s="24">
        <f t="shared" si="122"/>
        <v>1.0144927536231882</v>
      </c>
      <c r="J308" s="8">
        <f t="shared" si="123"/>
        <v>10500</v>
      </c>
    </row>
    <row r="309" spans="1:10" s="7" customFormat="1" ht="20.25" customHeight="1">
      <c r="A309" s="1" t="s">
        <v>796</v>
      </c>
      <c r="B309" s="1" t="s">
        <v>797</v>
      </c>
      <c r="C309" s="6">
        <v>1500</v>
      </c>
      <c r="D309" s="1" t="s">
        <v>16</v>
      </c>
      <c r="E309" s="1">
        <v>689</v>
      </c>
      <c r="F309" s="1">
        <v>684</v>
      </c>
      <c r="G309" s="8">
        <f t="shared" si="120"/>
        <v>-7500</v>
      </c>
      <c r="H309" s="24">
        <f aca="true" t="shared" si="124" ref="H309:H315">G309/C309</f>
        <v>-5</v>
      </c>
      <c r="I309" s="24">
        <f aca="true" t="shared" si="125" ref="I309:I315">H309/E309*100</f>
        <v>-0.7256894049346879</v>
      </c>
      <c r="J309" s="8">
        <f aca="true" t="shared" si="126" ref="J309:J315">H309*C309</f>
        <v>-7500</v>
      </c>
    </row>
    <row r="310" spans="1:10" s="7" customFormat="1" ht="20.25" customHeight="1">
      <c r="A310" s="1" t="s">
        <v>796</v>
      </c>
      <c r="B310" s="1" t="s">
        <v>165</v>
      </c>
      <c r="C310" s="6">
        <v>2000</v>
      </c>
      <c r="D310" s="1" t="s">
        <v>16</v>
      </c>
      <c r="E310" s="1">
        <v>703.3</v>
      </c>
      <c r="F310" s="1">
        <v>699</v>
      </c>
      <c r="G310" s="8">
        <f t="shared" si="120"/>
        <v>-8599.999999999909</v>
      </c>
      <c r="H310" s="24">
        <f t="shared" si="124"/>
        <v>-4.2999999999999545</v>
      </c>
      <c r="I310" s="24">
        <f t="shared" si="125"/>
        <v>-0.6114033840466309</v>
      </c>
      <c r="J310" s="8">
        <f t="shared" si="126"/>
        <v>-8599.999999999909</v>
      </c>
    </row>
    <row r="311" spans="1:10" s="7" customFormat="1" ht="20.25" customHeight="1">
      <c r="A311" s="1" t="s">
        <v>795</v>
      </c>
      <c r="B311" s="1" t="s">
        <v>165</v>
      </c>
      <c r="C311" s="6">
        <v>2000</v>
      </c>
      <c r="D311" s="1" t="s">
        <v>16</v>
      </c>
      <c r="E311" s="1">
        <v>696</v>
      </c>
      <c r="F311" s="1">
        <v>701</v>
      </c>
      <c r="G311" s="8">
        <f t="shared" si="120"/>
        <v>10000</v>
      </c>
      <c r="H311" s="24">
        <f t="shared" si="124"/>
        <v>5</v>
      </c>
      <c r="I311" s="24">
        <f t="shared" si="125"/>
        <v>0.7183908045977011</v>
      </c>
      <c r="J311" s="8">
        <f t="shared" si="126"/>
        <v>10000</v>
      </c>
    </row>
    <row r="312" spans="1:10" s="7" customFormat="1" ht="20.25" customHeight="1">
      <c r="A312" s="1" t="s">
        <v>794</v>
      </c>
      <c r="B312" s="1" t="s">
        <v>103</v>
      </c>
      <c r="C312" s="6">
        <v>2000</v>
      </c>
      <c r="D312" s="1" t="s">
        <v>16</v>
      </c>
      <c r="E312" s="1">
        <v>439</v>
      </c>
      <c r="F312" s="1">
        <v>445</v>
      </c>
      <c r="G312" s="8">
        <f t="shared" si="120"/>
        <v>12000</v>
      </c>
      <c r="H312" s="24">
        <f t="shared" si="124"/>
        <v>6</v>
      </c>
      <c r="I312" s="24">
        <f t="shared" si="125"/>
        <v>1.366742596810934</v>
      </c>
      <c r="J312" s="8">
        <f t="shared" si="126"/>
        <v>12000</v>
      </c>
    </row>
    <row r="313" spans="1:10" s="7" customFormat="1" ht="20.25" customHeight="1">
      <c r="A313" s="1" t="s">
        <v>792</v>
      </c>
      <c r="B313" s="1" t="s">
        <v>90</v>
      </c>
      <c r="C313" s="6">
        <v>1750</v>
      </c>
      <c r="D313" s="1" t="s">
        <v>16</v>
      </c>
      <c r="E313" s="1">
        <v>360</v>
      </c>
      <c r="F313" s="1">
        <v>366</v>
      </c>
      <c r="G313" s="8">
        <f t="shared" si="120"/>
        <v>10500</v>
      </c>
      <c r="H313" s="24">
        <f t="shared" si="124"/>
        <v>6</v>
      </c>
      <c r="I313" s="24">
        <f t="shared" si="125"/>
        <v>1.6666666666666667</v>
      </c>
      <c r="J313" s="8">
        <f t="shared" si="126"/>
        <v>10500</v>
      </c>
    </row>
    <row r="314" spans="1:10" s="7" customFormat="1" ht="20.25" customHeight="1">
      <c r="A314" s="1" t="s">
        <v>791</v>
      </c>
      <c r="B314" s="1" t="s">
        <v>165</v>
      </c>
      <c r="C314" s="6">
        <v>2000</v>
      </c>
      <c r="D314" s="1" t="s">
        <v>16</v>
      </c>
      <c r="E314" s="1">
        <v>658.6</v>
      </c>
      <c r="F314" s="1">
        <v>662</v>
      </c>
      <c r="G314" s="8">
        <f t="shared" si="120"/>
        <v>6799.9999999999545</v>
      </c>
      <c r="H314" s="24">
        <f t="shared" si="124"/>
        <v>3.3999999999999773</v>
      </c>
      <c r="I314" s="24">
        <f t="shared" si="125"/>
        <v>0.5162465836623106</v>
      </c>
      <c r="J314" s="8">
        <f t="shared" si="126"/>
        <v>6799.9999999999545</v>
      </c>
    </row>
    <row r="315" spans="1:10" s="7" customFormat="1" ht="20.25" customHeight="1">
      <c r="A315" s="1" t="s">
        <v>790</v>
      </c>
      <c r="B315" s="1" t="s">
        <v>2</v>
      </c>
      <c r="C315" s="6">
        <v>600</v>
      </c>
      <c r="D315" s="1" t="s">
        <v>16</v>
      </c>
      <c r="E315" s="1">
        <v>1070</v>
      </c>
      <c r="F315" s="1">
        <v>1085</v>
      </c>
      <c r="G315" s="8">
        <f t="shared" si="120"/>
        <v>9000</v>
      </c>
      <c r="H315" s="24">
        <f t="shared" si="124"/>
        <v>15</v>
      </c>
      <c r="I315" s="24">
        <f t="shared" si="125"/>
        <v>1.4018691588785046</v>
      </c>
      <c r="J315" s="8">
        <f t="shared" si="126"/>
        <v>9000</v>
      </c>
    </row>
    <row r="316" spans="1:10" s="7" customFormat="1" ht="20.25" customHeight="1">
      <c r="A316" s="38">
        <v>43009</v>
      </c>
      <c r="B316" s="13"/>
      <c r="C316" s="14"/>
      <c r="D316" s="13"/>
      <c r="E316" s="13"/>
      <c r="F316" s="13"/>
      <c r="G316" s="20"/>
      <c r="H316" s="25"/>
      <c r="I316" s="36" t="s">
        <v>63</v>
      </c>
      <c r="J316" s="27">
        <f>SUM(J289:J315)</f>
        <v>80020.00000000006</v>
      </c>
    </row>
    <row r="317" spans="1:10" s="7" customFormat="1" ht="20.25" customHeight="1">
      <c r="A317" s="1" t="s">
        <v>789</v>
      </c>
      <c r="B317" s="1" t="s">
        <v>6</v>
      </c>
      <c r="C317" s="6">
        <v>800</v>
      </c>
      <c r="D317" s="1" t="s">
        <v>16</v>
      </c>
      <c r="E317" s="1">
        <v>691</v>
      </c>
      <c r="F317" s="1">
        <v>702</v>
      </c>
      <c r="G317" s="8">
        <f t="shared" si="120"/>
        <v>8800</v>
      </c>
      <c r="H317" s="24">
        <f aca="true" t="shared" si="127" ref="H317:H329">G317/C317</f>
        <v>11</v>
      </c>
      <c r="I317" s="24">
        <f aca="true" t="shared" si="128" ref="I317:I329">H317/E317*100</f>
        <v>1.5918958031837915</v>
      </c>
      <c r="J317" s="8">
        <f aca="true" t="shared" si="129" ref="J317:J329">H317*C317</f>
        <v>8800</v>
      </c>
    </row>
    <row r="318" spans="1:10" s="7" customFormat="1" ht="20.25" customHeight="1">
      <c r="A318" s="1" t="s">
        <v>788</v>
      </c>
      <c r="B318" s="1" t="s">
        <v>6</v>
      </c>
      <c r="C318" s="6">
        <v>800</v>
      </c>
      <c r="D318" s="1" t="s">
        <v>17</v>
      </c>
      <c r="E318" s="1">
        <v>684</v>
      </c>
      <c r="F318" s="1">
        <v>673</v>
      </c>
      <c r="G318" s="8">
        <f t="shared" si="120"/>
        <v>8800</v>
      </c>
      <c r="H318" s="24">
        <f t="shared" si="127"/>
        <v>11</v>
      </c>
      <c r="I318" s="24">
        <f t="shared" si="128"/>
        <v>1.608187134502924</v>
      </c>
      <c r="J318" s="8">
        <f t="shared" si="129"/>
        <v>8800</v>
      </c>
    </row>
    <row r="319" spans="1:10" s="7" customFormat="1" ht="20.25" customHeight="1">
      <c r="A319" s="1" t="s">
        <v>785</v>
      </c>
      <c r="B319" s="1" t="s">
        <v>448</v>
      </c>
      <c r="C319" s="6">
        <v>500</v>
      </c>
      <c r="D319" s="1" t="s">
        <v>17</v>
      </c>
      <c r="E319" s="1">
        <v>817</v>
      </c>
      <c r="F319" s="1">
        <v>804</v>
      </c>
      <c r="G319" s="8">
        <f t="shared" si="120"/>
        <v>6500</v>
      </c>
      <c r="H319" s="24">
        <f t="shared" si="127"/>
        <v>13</v>
      </c>
      <c r="I319" s="24">
        <f t="shared" si="128"/>
        <v>1.591187270501836</v>
      </c>
      <c r="J319" s="8">
        <f t="shared" si="129"/>
        <v>6500</v>
      </c>
    </row>
    <row r="320" spans="1:10" s="7" customFormat="1" ht="20.25" customHeight="1">
      <c r="A320" s="1" t="s">
        <v>786</v>
      </c>
      <c r="B320" s="1" t="s">
        <v>3</v>
      </c>
      <c r="C320" s="6">
        <v>1200</v>
      </c>
      <c r="D320" s="1" t="s">
        <v>17</v>
      </c>
      <c r="E320" s="1">
        <v>706</v>
      </c>
      <c r="F320" s="1">
        <v>698</v>
      </c>
      <c r="G320" s="8">
        <f t="shared" si="120"/>
        <v>9600</v>
      </c>
      <c r="H320" s="24">
        <f t="shared" si="127"/>
        <v>8</v>
      </c>
      <c r="I320" s="24">
        <f t="shared" si="128"/>
        <v>1.13314447592068</v>
      </c>
      <c r="J320" s="8">
        <f t="shared" si="129"/>
        <v>9600</v>
      </c>
    </row>
    <row r="321" spans="1:10" s="7" customFormat="1" ht="20.25" customHeight="1">
      <c r="A321" s="1" t="s">
        <v>787</v>
      </c>
      <c r="B321" s="1" t="s">
        <v>3</v>
      </c>
      <c r="C321" s="6">
        <v>1200</v>
      </c>
      <c r="D321" s="1" t="s">
        <v>16</v>
      </c>
      <c r="E321" s="1">
        <v>722</v>
      </c>
      <c r="F321" s="1">
        <v>718</v>
      </c>
      <c r="G321" s="8">
        <f t="shared" si="120"/>
        <v>-4800</v>
      </c>
      <c r="H321" s="24">
        <f t="shared" si="127"/>
        <v>-4</v>
      </c>
      <c r="I321" s="24">
        <f t="shared" si="128"/>
        <v>-0.554016620498615</v>
      </c>
      <c r="J321" s="8">
        <f t="shared" si="129"/>
        <v>-4800</v>
      </c>
    </row>
    <row r="322" spans="1:10" s="7" customFormat="1" ht="20.25" customHeight="1">
      <c r="A322" s="1" t="s">
        <v>784</v>
      </c>
      <c r="B322" s="1" t="s">
        <v>6</v>
      </c>
      <c r="C322" s="6">
        <v>800</v>
      </c>
      <c r="D322" s="1" t="s">
        <v>17</v>
      </c>
      <c r="E322" s="1">
        <v>747</v>
      </c>
      <c r="F322" s="1">
        <v>738</v>
      </c>
      <c r="G322" s="8">
        <f t="shared" si="120"/>
        <v>7200</v>
      </c>
      <c r="H322" s="24">
        <f t="shared" si="127"/>
        <v>9</v>
      </c>
      <c r="I322" s="24">
        <f t="shared" si="128"/>
        <v>1.2048192771084338</v>
      </c>
      <c r="J322" s="8">
        <f t="shared" si="129"/>
        <v>7200</v>
      </c>
    </row>
    <row r="323" spans="1:10" s="7" customFormat="1" ht="20.25" customHeight="1">
      <c r="A323" s="1" t="s">
        <v>783</v>
      </c>
      <c r="B323" s="1" t="s">
        <v>3</v>
      </c>
      <c r="C323" s="6">
        <v>1100</v>
      </c>
      <c r="D323" s="1" t="s">
        <v>16</v>
      </c>
      <c r="E323" s="1">
        <v>732</v>
      </c>
      <c r="F323" s="1">
        <v>740</v>
      </c>
      <c r="G323" s="8">
        <f t="shared" si="120"/>
        <v>8800</v>
      </c>
      <c r="H323" s="24">
        <f t="shared" si="127"/>
        <v>8</v>
      </c>
      <c r="I323" s="24">
        <f t="shared" si="128"/>
        <v>1.092896174863388</v>
      </c>
      <c r="J323" s="8">
        <f t="shared" si="129"/>
        <v>8800</v>
      </c>
    </row>
    <row r="324" spans="1:10" s="7" customFormat="1" ht="20.25" customHeight="1">
      <c r="A324" s="1" t="s">
        <v>782</v>
      </c>
      <c r="B324" s="1" t="s">
        <v>448</v>
      </c>
      <c r="C324" s="6">
        <v>500</v>
      </c>
      <c r="D324" s="1" t="s">
        <v>17</v>
      </c>
      <c r="E324" s="1">
        <v>857</v>
      </c>
      <c r="F324" s="1">
        <v>864</v>
      </c>
      <c r="G324" s="8">
        <f t="shared" si="120"/>
        <v>-3500</v>
      </c>
      <c r="H324" s="24">
        <f t="shared" si="127"/>
        <v>-7</v>
      </c>
      <c r="I324" s="24">
        <f t="shared" si="128"/>
        <v>-0.8168028004667445</v>
      </c>
      <c r="J324" s="8">
        <f t="shared" si="129"/>
        <v>-3500</v>
      </c>
    </row>
    <row r="325" spans="1:10" s="7" customFormat="1" ht="20.25" customHeight="1">
      <c r="A325" s="1" t="s">
        <v>781</v>
      </c>
      <c r="B325" s="1" t="s">
        <v>6</v>
      </c>
      <c r="C325" s="6">
        <v>800</v>
      </c>
      <c r="D325" s="1" t="s">
        <v>17</v>
      </c>
      <c r="E325" s="1">
        <v>765</v>
      </c>
      <c r="F325" s="1">
        <v>756</v>
      </c>
      <c r="G325" s="8">
        <f t="shared" si="120"/>
        <v>7200</v>
      </c>
      <c r="H325" s="24">
        <f t="shared" si="127"/>
        <v>9</v>
      </c>
      <c r="I325" s="24">
        <f t="shared" si="128"/>
        <v>1.1764705882352942</v>
      </c>
      <c r="J325" s="8">
        <f t="shared" si="129"/>
        <v>7200</v>
      </c>
    </row>
    <row r="326" spans="1:10" s="7" customFormat="1" ht="20.25" customHeight="1">
      <c r="A326" s="1" t="s">
        <v>780</v>
      </c>
      <c r="B326" s="1" t="s">
        <v>6</v>
      </c>
      <c r="C326" s="6">
        <v>800</v>
      </c>
      <c r="D326" s="1" t="s">
        <v>16</v>
      </c>
      <c r="E326" s="1">
        <v>767</v>
      </c>
      <c r="F326" s="1">
        <v>772</v>
      </c>
      <c r="G326" s="8">
        <f t="shared" si="120"/>
        <v>4000</v>
      </c>
      <c r="H326" s="24">
        <f t="shared" si="127"/>
        <v>5</v>
      </c>
      <c r="I326" s="24">
        <f t="shared" si="128"/>
        <v>0.651890482398957</v>
      </c>
      <c r="J326" s="8">
        <f t="shared" si="129"/>
        <v>4000</v>
      </c>
    </row>
    <row r="327" spans="1:10" s="7" customFormat="1" ht="20.25" customHeight="1">
      <c r="A327" s="1" t="s">
        <v>793</v>
      </c>
      <c r="B327" s="1" t="s">
        <v>6</v>
      </c>
      <c r="C327" s="6">
        <v>800</v>
      </c>
      <c r="D327" s="1" t="s">
        <v>17</v>
      </c>
      <c r="E327" s="1">
        <v>765</v>
      </c>
      <c r="F327" s="1">
        <v>758</v>
      </c>
      <c r="G327" s="8">
        <f t="shared" si="120"/>
        <v>5600</v>
      </c>
      <c r="H327" s="24">
        <f t="shared" si="127"/>
        <v>7</v>
      </c>
      <c r="I327" s="24">
        <f t="shared" si="128"/>
        <v>0.9150326797385622</v>
      </c>
      <c r="J327" s="8">
        <f t="shared" si="129"/>
        <v>5600</v>
      </c>
    </row>
    <row r="328" spans="1:10" s="7" customFormat="1" ht="20.25" customHeight="1">
      <c r="A328" s="1" t="s">
        <v>779</v>
      </c>
      <c r="B328" s="1" t="s">
        <v>99</v>
      </c>
      <c r="C328" s="6">
        <v>1200</v>
      </c>
      <c r="D328" s="1" t="s">
        <v>16</v>
      </c>
      <c r="E328" s="1">
        <v>508</v>
      </c>
      <c r="F328" s="1">
        <v>520</v>
      </c>
      <c r="G328" s="8">
        <f t="shared" si="120"/>
        <v>14400</v>
      </c>
      <c r="H328" s="24">
        <f t="shared" si="127"/>
        <v>12</v>
      </c>
      <c r="I328" s="24">
        <f t="shared" si="128"/>
        <v>2.3622047244094486</v>
      </c>
      <c r="J328" s="8">
        <f t="shared" si="129"/>
        <v>14400</v>
      </c>
    </row>
    <row r="329" spans="1:10" s="7" customFormat="1" ht="20.25" customHeight="1">
      <c r="A329" s="1" t="s">
        <v>778</v>
      </c>
      <c r="B329" s="1" t="s">
        <v>6</v>
      </c>
      <c r="C329" s="6">
        <v>800</v>
      </c>
      <c r="D329" s="1" t="s">
        <v>16</v>
      </c>
      <c r="E329" s="1">
        <v>772</v>
      </c>
      <c r="F329" s="1">
        <v>766</v>
      </c>
      <c r="G329" s="8">
        <f t="shared" si="120"/>
        <v>-4800</v>
      </c>
      <c r="H329" s="24">
        <f t="shared" si="127"/>
        <v>-6</v>
      </c>
      <c r="I329" s="24">
        <f t="shared" si="128"/>
        <v>-0.7772020725388601</v>
      </c>
      <c r="J329" s="8">
        <f t="shared" si="129"/>
        <v>-4800</v>
      </c>
    </row>
    <row r="330" spans="1:10" s="7" customFormat="1" ht="20.25" customHeight="1">
      <c r="A330" s="1" t="s">
        <v>770</v>
      </c>
      <c r="B330" s="1" t="s">
        <v>103</v>
      </c>
      <c r="C330" s="6">
        <v>2000</v>
      </c>
      <c r="D330" s="1" t="s">
        <v>16</v>
      </c>
      <c r="E330" s="1">
        <v>397</v>
      </c>
      <c r="F330" s="1">
        <v>407</v>
      </c>
      <c r="G330" s="8">
        <f aca="true" t="shared" si="130" ref="G330:G336">(IF($D330="SHORT",$E330-$F330,IF($D330="LONG",$F330-$E330)))*$C330</f>
        <v>20000</v>
      </c>
      <c r="H330" s="24">
        <f aca="true" t="shared" si="131" ref="H330:H336">G330/C330</f>
        <v>10</v>
      </c>
      <c r="I330" s="24">
        <f aca="true" t="shared" si="132" ref="I330:I336">H330/E330*100</f>
        <v>2.518891687657431</v>
      </c>
      <c r="J330" s="8">
        <f aca="true" t="shared" si="133" ref="J330:J336">H330*C330</f>
        <v>20000</v>
      </c>
    </row>
    <row r="331" spans="1:10" s="7" customFormat="1" ht="20.25" customHeight="1">
      <c r="A331" s="1" t="s">
        <v>771</v>
      </c>
      <c r="B331" s="1" t="s">
        <v>371</v>
      </c>
      <c r="C331" s="6">
        <v>600</v>
      </c>
      <c r="D331" s="1" t="s">
        <v>16</v>
      </c>
      <c r="E331" s="1">
        <v>1218</v>
      </c>
      <c r="F331" s="1">
        <v>1228</v>
      </c>
      <c r="G331" s="8">
        <f t="shared" si="130"/>
        <v>6000</v>
      </c>
      <c r="H331" s="24">
        <f t="shared" si="131"/>
        <v>10</v>
      </c>
      <c r="I331" s="24">
        <f t="shared" si="132"/>
        <v>0.8210180623973727</v>
      </c>
      <c r="J331" s="8">
        <f t="shared" si="133"/>
        <v>6000</v>
      </c>
    </row>
    <row r="332" spans="1:10" s="7" customFormat="1" ht="20.25" customHeight="1">
      <c r="A332" s="1" t="s">
        <v>772</v>
      </c>
      <c r="B332" s="1" t="s">
        <v>773</v>
      </c>
      <c r="C332" s="6">
        <v>1500</v>
      </c>
      <c r="D332" s="1" t="s">
        <v>16</v>
      </c>
      <c r="E332" s="1">
        <v>643</v>
      </c>
      <c r="F332" s="1">
        <v>640.4</v>
      </c>
      <c r="G332" s="8">
        <f t="shared" si="130"/>
        <v>-3900.000000000034</v>
      </c>
      <c r="H332" s="24">
        <f t="shared" si="131"/>
        <v>-2.6000000000000227</v>
      </c>
      <c r="I332" s="24">
        <f t="shared" si="132"/>
        <v>-0.40435458786936584</v>
      </c>
      <c r="J332" s="8">
        <f t="shared" si="133"/>
        <v>-3900.000000000034</v>
      </c>
    </row>
    <row r="333" spans="1:10" s="7" customFormat="1" ht="20.25" customHeight="1">
      <c r="A333" s="1" t="s">
        <v>774</v>
      </c>
      <c r="B333" s="1" t="s">
        <v>6</v>
      </c>
      <c r="C333" s="6">
        <v>800</v>
      </c>
      <c r="D333" s="1" t="s">
        <v>16</v>
      </c>
      <c r="E333" s="1">
        <v>641</v>
      </c>
      <c r="F333" s="1">
        <v>654</v>
      </c>
      <c r="G333" s="8">
        <f t="shared" si="130"/>
        <v>10400</v>
      </c>
      <c r="H333" s="24">
        <f t="shared" si="131"/>
        <v>13</v>
      </c>
      <c r="I333" s="24">
        <f t="shared" si="132"/>
        <v>2.02808112324493</v>
      </c>
      <c r="J333" s="8">
        <f t="shared" si="133"/>
        <v>10400</v>
      </c>
    </row>
    <row r="334" spans="1:10" s="7" customFormat="1" ht="20.25" customHeight="1">
      <c r="A334" s="1" t="s">
        <v>775</v>
      </c>
      <c r="B334" s="1" t="s">
        <v>2</v>
      </c>
      <c r="C334" s="6">
        <v>600</v>
      </c>
      <c r="D334" s="1" t="s">
        <v>16</v>
      </c>
      <c r="E334" s="1">
        <v>1066</v>
      </c>
      <c r="F334" s="1">
        <v>1072</v>
      </c>
      <c r="G334" s="8">
        <f t="shared" si="130"/>
        <v>3600</v>
      </c>
      <c r="H334" s="24">
        <f t="shared" si="131"/>
        <v>6</v>
      </c>
      <c r="I334" s="24">
        <f t="shared" si="132"/>
        <v>0.5628517823639775</v>
      </c>
      <c r="J334" s="8">
        <f t="shared" si="133"/>
        <v>3600</v>
      </c>
    </row>
    <row r="335" spans="1:10" s="7" customFormat="1" ht="20.25" customHeight="1">
      <c r="A335" s="1" t="s">
        <v>777</v>
      </c>
      <c r="B335" s="1" t="s">
        <v>165</v>
      </c>
      <c r="C335" s="6">
        <v>2000</v>
      </c>
      <c r="D335" s="1" t="s">
        <v>16</v>
      </c>
      <c r="E335" s="1">
        <v>652</v>
      </c>
      <c r="F335" s="1">
        <v>655</v>
      </c>
      <c r="G335" s="8">
        <f t="shared" si="130"/>
        <v>6000</v>
      </c>
      <c r="H335" s="24">
        <f t="shared" si="131"/>
        <v>3</v>
      </c>
      <c r="I335" s="24">
        <f t="shared" si="132"/>
        <v>0.4601226993865031</v>
      </c>
      <c r="J335" s="8">
        <f t="shared" si="133"/>
        <v>6000</v>
      </c>
    </row>
    <row r="336" spans="1:10" s="7" customFormat="1" ht="20.25" customHeight="1">
      <c r="A336" s="1" t="s">
        <v>776</v>
      </c>
      <c r="B336" s="1" t="s">
        <v>6</v>
      </c>
      <c r="C336" s="6">
        <v>800</v>
      </c>
      <c r="D336" s="1" t="s">
        <v>17</v>
      </c>
      <c r="E336" s="1">
        <v>653</v>
      </c>
      <c r="F336" s="1">
        <v>646</v>
      </c>
      <c r="G336" s="8">
        <f t="shared" si="130"/>
        <v>5600</v>
      </c>
      <c r="H336" s="24">
        <f t="shared" si="131"/>
        <v>7</v>
      </c>
      <c r="I336" s="24">
        <f t="shared" si="132"/>
        <v>1.0719754977029097</v>
      </c>
      <c r="J336" s="8">
        <f t="shared" si="133"/>
        <v>5600</v>
      </c>
    </row>
    <row r="337" spans="1:10" s="7" customFormat="1" ht="20.25" customHeight="1">
      <c r="A337" s="1" t="s">
        <v>769</v>
      </c>
      <c r="B337" s="1" t="s">
        <v>272</v>
      </c>
      <c r="C337" s="6">
        <v>2000</v>
      </c>
      <c r="D337" s="1" t="s">
        <v>16</v>
      </c>
      <c r="E337" s="1">
        <v>530</v>
      </c>
      <c r="F337" s="1">
        <v>534.4</v>
      </c>
      <c r="G337" s="8">
        <f>(IF($D337="SHORT",$E337-$F337,IF($D337="LONG",$F337-$E337)))*$C337</f>
        <v>8799.999999999955</v>
      </c>
      <c r="H337" s="24">
        <f>G337/C337</f>
        <v>4.399999999999977</v>
      </c>
      <c r="I337" s="24">
        <f>H337/E337*100</f>
        <v>0.8301886792452787</v>
      </c>
      <c r="J337" s="8">
        <f>H337*C337</f>
        <v>8799.999999999955</v>
      </c>
    </row>
    <row r="338" spans="1:10" s="7" customFormat="1" ht="20.25" customHeight="1">
      <c r="A338" s="38">
        <v>42979</v>
      </c>
      <c r="B338" s="13"/>
      <c r="C338" s="14"/>
      <c r="D338" s="13"/>
      <c r="E338" s="13"/>
      <c r="F338" s="13"/>
      <c r="G338" s="20"/>
      <c r="H338" s="25"/>
      <c r="I338" s="36" t="s">
        <v>63</v>
      </c>
      <c r="J338" s="27">
        <f>SUM(J317:J337)</f>
        <v>124299.99999999993</v>
      </c>
    </row>
    <row r="339" spans="1:10" s="7" customFormat="1" ht="20.25" customHeight="1">
      <c r="A339" s="1" t="s">
        <v>768</v>
      </c>
      <c r="B339" s="1" t="s">
        <v>113</v>
      </c>
      <c r="C339" s="6">
        <v>2000</v>
      </c>
      <c r="D339" s="1" t="s">
        <v>16</v>
      </c>
      <c r="E339" s="1">
        <v>367</v>
      </c>
      <c r="F339" s="1">
        <v>370.5</v>
      </c>
      <c r="G339" s="8">
        <f aca="true" t="shared" si="134" ref="G339:G347">(IF($D339="SHORT",$E339-$F339,IF($D339="LONG",$F339-$E339)))*$C339</f>
        <v>7000</v>
      </c>
      <c r="H339" s="24">
        <f>G339/C339</f>
        <v>3.5</v>
      </c>
      <c r="I339" s="24">
        <f>H339/E339*100</f>
        <v>0.9536784741144414</v>
      </c>
      <c r="J339" s="8">
        <f>H339*C339</f>
        <v>7000</v>
      </c>
    </row>
    <row r="340" spans="1:10" s="7" customFormat="1" ht="20.25" customHeight="1">
      <c r="A340" s="1" t="s">
        <v>766</v>
      </c>
      <c r="B340" s="1" t="s">
        <v>767</v>
      </c>
      <c r="C340" s="6">
        <v>4500</v>
      </c>
      <c r="D340" s="1" t="s">
        <v>16</v>
      </c>
      <c r="E340" s="1">
        <v>196.8</v>
      </c>
      <c r="F340" s="1">
        <v>198.3</v>
      </c>
      <c r="G340" s="8">
        <f t="shared" si="134"/>
        <v>6750</v>
      </c>
      <c r="H340" s="24">
        <f>G340/C340</f>
        <v>1.5</v>
      </c>
      <c r="I340" s="24">
        <f>H340/E340*100</f>
        <v>0.7621951219512195</v>
      </c>
      <c r="J340" s="8">
        <f>H340*C340</f>
        <v>6750</v>
      </c>
    </row>
    <row r="341" spans="1:10" s="7" customFormat="1" ht="20.25" customHeight="1">
      <c r="A341" s="1" t="s">
        <v>766</v>
      </c>
      <c r="B341" s="1" t="s">
        <v>272</v>
      </c>
      <c r="C341" s="6">
        <v>2000</v>
      </c>
      <c r="D341" s="1" t="s">
        <v>16</v>
      </c>
      <c r="E341" s="1">
        <v>525</v>
      </c>
      <c r="F341" s="1">
        <v>524.3</v>
      </c>
      <c r="G341" s="8">
        <f t="shared" si="134"/>
        <v>-1400.000000000091</v>
      </c>
      <c r="H341" s="24">
        <f>G341/C341</f>
        <v>-0.7000000000000455</v>
      </c>
      <c r="I341" s="24">
        <f>H341/E341*100</f>
        <v>-0.133333333333342</v>
      </c>
      <c r="J341" s="8">
        <f>H341*C341</f>
        <v>-1400.000000000091</v>
      </c>
    </row>
    <row r="342" spans="1:10" s="7" customFormat="1" ht="20.25" customHeight="1">
      <c r="A342" s="1" t="s">
        <v>764</v>
      </c>
      <c r="B342" s="1" t="s">
        <v>765</v>
      </c>
      <c r="C342" s="6">
        <v>1500</v>
      </c>
      <c r="D342" s="1" t="s">
        <v>16</v>
      </c>
      <c r="E342" s="1">
        <v>442.5</v>
      </c>
      <c r="F342" s="1">
        <v>438</v>
      </c>
      <c r="G342" s="8">
        <f t="shared" si="134"/>
        <v>-6750</v>
      </c>
      <c r="H342" s="24">
        <f>G342/C342</f>
        <v>-4.5</v>
      </c>
      <c r="I342" s="24">
        <f>H342/E342*100</f>
        <v>-1.0169491525423728</v>
      </c>
      <c r="J342" s="8">
        <f>H342*C342</f>
        <v>-6750</v>
      </c>
    </row>
    <row r="343" spans="1:10" s="7" customFormat="1" ht="20.25" customHeight="1">
      <c r="A343" s="1" t="s">
        <v>763</v>
      </c>
      <c r="B343" s="1" t="s">
        <v>6</v>
      </c>
      <c r="C343" s="6">
        <v>800</v>
      </c>
      <c r="D343" s="1" t="s">
        <v>16</v>
      </c>
      <c r="E343" s="1">
        <v>741</v>
      </c>
      <c r="F343" s="1">
        <v>750</v>
      </c>
      <c r="G343" s="8">
        <f t="shared" si="134"/>
        <v>7200</v>
      </c>
      <c r="H343" s="24">
        <f aca="true" t="shared" si="135" ref="H343:H348">G343/C343</f>
        <v>9</v>
      </c>
      <c r="I343" s="24">
        <f aca="true" t="shared" si="136" ref="I343:I348">H343/E343*100</f>
        <v>1.214574898785425</v>
      </c>
      <c r="J343" s="8">
        <f aca="true" t="shared" si="137" ref="J343:J348">H343*C343</f>
        <v>7200</v>
      </c>
    </row>
    <row r="344" spans="1:10" s="7" customFormat="1" ht="20.25" customHeight="1">
      <c r="A344" s="1" t="s">
        <v>760</v>
      </c>
      <c r="B344" s="1" t="s">
        <v>6</v>
      </c>
      <c r="C344" s="6">
        <v>800</v>
      </c>
      <c r="D344" s="1" t="s">
        <v>16</v>
      </c>
      <c r="E344" s="1">
        <v>702</v>
      </c>
      <c r="F344" s="1">
        <v>710</v>
      </c>
      <c r="G344" s="8">
        <f t="shared" si="134"/>
        <v>6400</v>
      </c>
      <c r="H344" s="24">
        <f t="shared" si="135"/>
        <v>8</v>
      </c>
      <c r="I344" s="24">
        <f t="shared" si="136"/>
        <v>1.1396011396011396</v>
      </c>
      <c r="J344" s="8">
        <f t="shared" si="137"/>
        <v>6400</v>
      </c>
    </row>
    <row r="345" spans="1:10" s="7" customFormat="1" ht="20.25" customHeight="1">
      <c r="A345" s="1" t="s">
        <v>762</v>
      </c>
      <c r="B345" s="1" t="s">
        <v>141</v>
      </c>
      <c r="C345" s="6">
        <v>550</v>
      </c>
      <c r="D345" s="1" t="s">
        <v>16</v>
      </c>
      <c r="E345" s="1">
        <v>1184</v>
      </c>
      <c r="F345" s="1">
        <v>1197</v>
      </c>
      <c r="G345" s="8">
        <f t="shared" si="134"/>
        <v>7150</v>
      </c>
      <c r="H345" s="24">
        <f t="shared" si="135"/>
        <v>13</v>
      </c>
      <c r="I345" s="24">
        <f t="shared" si="136"/>
        <v>1.097972972972973</v>
      </c>
      <c r="J345" s="8">
        <f t="shared" si="137"/>
        <v>7150</v>
      </c>
    </row>
    <row r="346" spans="1:10" s="7" customFormat="1" ht="20.25" customHeight="1">
      <c r="A346" s="1" t="s">
        <v>761</v>
      </c>
      <c r="B346" s="1" t="s">
        <v>30</v>
      </c>
      <c r="C346" s="6">
        <v>3500</v>
      </c>
      <c r="D346" s="1" t="s">
        <v>17</v>
      </c>
      <c r="E346" s="1">
        <v>140</v>
      </c>
      <c r="F346" s="1">
        <v>139.7</v>
      </c>
      <c r="G346" s="8">
        <f t="shared" si="134"/>
        <v>1050.0000000000398</v>
      </c>
      <c r="H346" s="24">
        <f t="shared" si="135"/>
        <v>0.30000000000001137</v>
      </c>
      <c r="I346" s="24">
        <f t="shared" si="136"/>
        <v>0.2142857142857224</v>
      </c>
      <c r="J346" s="8">
        <f t="shared" si="137"/>
        <v>1050.0000000000398</v>
      </c>
    </row>
    <row r="347" spans="1:10" s="7" customFormat="1" ht="20.25" customHeight="1">
      <c r="A347" s="1" t="s">
        <v>761</v>
      </c>
      <c r="B347" s="1" t="s">
        <v>677</v>
      </c>
      <c r="C347" s="6">
        <v>1500</v>
      </c>
      <c r="D347" s="1" t="s">
        <v>16</v>
      </c>
      <c r="E347" s="1">
        <v>784</v>
      </c>
      <c r="F347" s="1">
        <v>777</v>
      </c>
      <c r="G347" s="8">
        <f t="shared" si="134"/>
        <v>-10500</v>
      </c>
      <c r="H347" s="24">
        <f t="shared" si="135"/>
        <v>-7</v>
      </c>
      <c r="I347" s="24">
        <f t="shared" si="136"/>
        <v>-0.8928571428571428</v>
      </c>
      <c r="J347" s="8">
        <f t="shared" si="137"/>
        <v>-10500</v>
      </c>
    </row>
    <row r="348" spans="1:10" s="7" customFormat="1" ht="20.25" customHeight="1">
      <c r="A348" s="1" t="s">
        <v>759</v>
      </c>
      <c r="B348" s="1" t="s">
        <v>238</v>
      </c>
      <c r="C348" s="6">
        <v>500</v>
      </c>
      <c r="D348" s="1" t="s">
        <v>16</v>
      </c>
      <c r="E348" s="1">
        <v>1403</v>
      </c>
      <c r="F348" s="1">
        <v>1414</v>
      </c>
      <c r="G348" s="8">
        <f aca="true" t="shared" si="138" ref="G348:G353">(IF($D348="SHORT",$E348-$F348,IF($D348="LONG",$F348-$E348)))*$C348</f>
        <v>5500</v>
      </c>
      <c r="H348" s="24">
        <f t="shared" si="135"/>
        <v>11</v>
      </c>
      <c r="I348" s="24">
        <f t="shared" si="136"/>
        <v>0.7840342124019958</v>
      </c>
      <c r="J348" s="8">
        <f t="shared" si="137"/>
        <v>5500</v>
      </c>
    </row>
    <row r="349" spans="1:10" s="7" customFormat="1" ht="20.25" customHeight="1">
      <c r="A349" s="1" t="s">
        <v>758</v>
      </c>
      <c r="B349" s="1" t="s">
        <v>229</v>
      </c>
      <c r="C349" s="6">
        <v>2000</v>
      </c>
      <c r="D349" s="1" t="s">
        <v>16</v>
      </c>
      <c r="E349" s="1">
        <v>573</v>
      </c>
      <c r="F349" s="1">
        <v>578</v>
      </c>
      <c r="G349" s="8">
        <f t="shared" si="138"/>
        <v>10000</v>
      </c>
      <c r="H349" s="24">
        <f aca="true" t="shared" si="139" ref="H349:H354">G349/C349</f>
        <v>5</v>
      </c>
      <c r="I349" s="24">
        <f aca="true" t="shared" si="140" ref="I349:I354">H349/E349*100</f>
        <v>0.8726003490401396</v>
      </c>
      <c r="J349" s="8">
        <f aca="true" t="shared" si="141" ref="J349:J354">H349*C349</f>
        <v>10000</v>
      </c>
    </row>
    <row r="350" spans="1:10" s="7" customFormat="1" ht="20.25" customHeight="1">
      <c r="A350" s="1" t="s">
        <v>757</v>
      </c>
      <c r="B350" s="1" t="s">
        <v>62</v>
      </c>
      <c r="C350" s="6">
        <v>800</v>
      </c>
      <c r="D350" s="1" t="s">
        <v>16</v>
      </c>
      <c r="E350" s="1">
        <v>817</v>
      </c>
      <c r="F350" s="1">
        <v>811</v>
      </c>
      <c r="G350" s="8">
        <f t="shared" si="138"/>
        <v>-4800</v>
      </c>
      <c r="H350" s="24">
        <f t="shared" si="139"/>
        <v>-6</v>
      </c>
      <c r="I350" s="24">
        <f t="shared" si="140"/>
        <v>-0.7343941248470013</v>
      </c>
      <c r="J350" s="8">
        <f t="shared" si="141"/>
        <v>-4800</v>
      </c>
    </row>
    <row r="351" spans="1:10" s="7" customFormat="1" ht="20.25" customHeight="1">
      <c r="A351" s="1" t="s">
        <v>756</v>
      </c>
      <c r="B351" s="1" t="s">
        <v>167</v>
      </c>
      <c r="C351" s="6">
        <v>600</v>
      </c>
      <c r="D351" s="1" t="s">
        <v>16</v>
      </c>
      <c r="E351" s="1">
        <v>1140</v>
      </c>
      <c r="F351" s="1">
        <v>1143</v>
      </c>
      <c r="G351" s="8">
        <f t="shared" si="138"/>
        <v>1800</v>
      </c>
      <c r="H351" s="24">
        <f t="shared" si="139"/>
        <v>3</v>
      </c>
      <c r="I351" s="24">
        <f t="shared" si="140"/>
        <v>0.2631578947368421</v>
      </c>
      <c r="J351" s="8">
        <f t="shared" si="141"/>
        <v>1800</v>
      </c>
    </row>
    <row r="352" spans="1:10" s="7" customFormat="1" ht="20.25" customHeight="1">
      <c r="A352" s="1" t="s">
        <v>756</v>
      </c>
      <c r="B352" s="1" t="s">
        <v>145</v>
      </c>
      <c r="C352" s="6">
        <v>2000</v>
      </c>
      <c r="D352" s="1" t="s">
        <v>16</v>
      </c>
      <c r="E352" s="1">
        <v>469</v>
      </c>
      <c r="F352" s="1">
        <v>465.5</v>
      </c>
      <c r="G352" s="8">
        <f t="shared" si="138"/>
        <v>-7000</v>
      </c>
      <c r="H352" s="24">
        <f t="shared" si="139"/>
        <v>-3.5</v>
      </c>
      <c r="I352" s="24">
        <f t="shared" si="140"/>
        <v>-0.7462686567164178</v>
      </c>
      <c r="J352" s="8">
        <f t="shared" si="141"/>
        <v>-7000</v>
      </c>
    </row>
    <row r="353" spans="1:10" s="7" customFormat="1" ht="20.25" customHeight="1">
      <c r="A353" s="1" t="s">
        <v>756</v>
      </c>
      <c r="B353" s="1" t="s">
        <v>68</v>
      </c>
      <c r="C353" s="6">
        <v>2000</v>
      </c>
      <c r="D353" s="1" t="s">
        <v>16</v>
      </c>
      <c r="E353" s="1">
        <v>266.5</v>
      </c>
      <c r="F353" s="1">
        <v>263</v>
      </c>
      <c r="G353" s="8">
        <f t="shared" si="138"/>
        <v>-7000</v>
      </c>
      <c r="H353" s="24">
        <f t="shared" si="139"/>
        <v>-3.5</v>
      </c>
      <c r="I353" s="24">
        <f t="shared" si="140"/>
        <v>-1.3133208255159476</v>
      </c>
      <c r="J353" s="8">
        <f t="shared" si="141"/>
        <v>-7000</v>
      </c>
    </row>
    <row r="354" spans="1:10" s="7" customFormat="1" ht="20.25" customHeight="1">
      <c r="A354" s="1" t="s">
        <v>755</v>
      </c>
      <c r="B354" s="1" t="s">
        <v>272</v>
      </c>
      <c r="C354" s="6">
        <v>2000</v>
      </c>
      <c r="D354" s="1" t="s">
        <v>16</v>
      </c>
      <c r="E354" s="1">
        <v>527</v>
      </c>
      <c r="F354" s="1">
        <v>532</v>
      </c>
      <c r="G354" s="8">
        <f aca="true" t="shared" si="142" ref="G354:G368">(IF($D354="SHORT",$E354-$F354,IF($D354="LONG",$F354-$E354)))*$C354</f>
        <v>10000</v>
      </c>
      <c r="H354" s="24">
        <f t="shared" si="139"/>
        <v>5</v>
      </c>
      <c r="I354" s="24">
        <f t="shared" si="140"/>
        <v>0.9487666034155597</v>
      </c>
      <c r="J354" s="8">
        <f t="shared" si="141"/>
        <v>10000</v>
      </c>
    </row>
    <row r="355" spans="1:10" s="7" customFormat="1" ht="20.25" customHeight="1">
      <c r="A355" s="1" t="s">
        <v>754</v>
      </c>
      <c r="B355" s="1" t="s">
        <v>22</v>
      </c>
      <c r="C355" s="6">
        <v>800</v>
      </c>
      <c r="D355" s="1" t="s">
        <v>17</v>
      </c>
      <c r="E355" s="1">
        <v>990</v>
      </c>
      <c r="F355" s="1">
        <v>986</v>
      </c>
      <c r="G355" s="8">
        <f t="shared" si="142"/>
        <v>3200</v>
      </c>
      <c r="H355" s="24">
        <f aca="true" t="shared" si="143" ref="H355:H360">G355/C355</f>
        <v>4</v>
      </c>
      <c r="I355" s="24">
        <f aca="true" t="shared" si="144" ref="I355:I360">H355/E355*100</f>
        <v>0.40404040404040403</v>
      </c>
      <c r="J355" s="8">
        <f aca="true" t="shared" si="145" ref="J355:J360">H355*C355</f>
        <v>3200</v>
      </c>
    </row>
    <row r="356" spans="1:10" s="7" customFormat="1" ht="20.25" customHeight="1">
      <c r="A356" s="1" t="s">
        <v>753</v>
      </c>
      <c r="B356" s="1" t="s">
        <v>677</v>
      </c>
      <c r="C356" s="6">
        <v>1500</v>
      </c>
      <c r="D356" s="1" t="s">
        <v>16</v>
      </c>
      <c r="E356" s="1">
        <v>804</v>
      </c>
      <c r="F356" s="1">
        <v>798</v>
      </c>
      <c r="G356" s="8">
        <f t="shared" si="142"/>
        <v>-9000</v>
      </c>
      <c r="H356" s="24">
        <f t="shared" si="143"/>
        <v>-6</v>
      </c>
      <c r="I356" s="24">
        <f t="shared" si="144"/>
        <v>-0.7462686567164178</v>
      </c>
      <c r="J356" s="8">
        <f t="shared" si="145"/>
        <v>-9000</v>
      </c>
    </row>
    <row r="357" spans="1:10" s="7" customFormat="1" ht="20.25" customHeight="1">
      <c r="A357" s="1" t="s">
        <v>753</v>
      </c>
      <c r="B357" s="1" t="s">
        <v>22</v>
      </c>
      <c r="C357" s="6">
        <v>800</v>
      </c>
      <c r="D357" s="1" t="s">
        <v>16</v>
      </c>
      <c r="E357" s="1">
        <v>995</v>
      </c>
      <c r="F357" s="1">
        <v>987</v>
      </c>
      <c r="G357" s="8">
        <f t="shared" si="142"/>
        <v>-6400</v>
      </c>
      <c r="H357" s="24">
        <f t="shared" si="143"/>
        <v>-8</v>
      </c>
      <c r="I357" s="24">
        <f t="shared" si="144"/>
        <v>-0.8040201005025126</v>
      </c>
      <c r="J357" s="8">
        <f t="shared" si="145"/>
        <v>-6400</v>
      </c>
    </row>
    <row r="358" spans="1:10" s="7" customFormat="1" ht="20.25" customHeight="1">
      <c r="A358" s="1" t="s">
        <v>752</v>
      </c>
      <c r="B358" s="1" t="s">
        <v>22</v>
      </c>
      <c r="C358" s="6">
        <v>800</v>
      </c>
      <c r="D358" s="1" t="s">
        <v>17</v>
      </c>
      <c r="E358" s="1">
        <v>990</v>
      </c>
      <c r="F358" s="1">
        <v>985</v>
      </c>
      <c r="G358" s="8">
        <f t="shared" si="142"/>
        <v>4000</v>
      </c>
      <c r="H358" s="24">
        <f t="shared" si="143"/>
        <v>5</v>
      </c>
      <c r="I358" s="24">
        <f t="shared" si="144"/>
        <v>0.5050505050505051</v>
      </c>
      <c r="J358" s="8">
        <f t="shared" si="145"/>
        <v>4000</v>
      </c>
    </row>
    <row r="359" spans="1:10" s="7" customFormat="1" ht="20.25" customHeight="1">
      <c r="A359" s="1" t="s">
        <v>751</v>
      </c>
      <c r="B359" s="1" t="s">
        <v>165</v>
      </c>
      <c r="C359" s="6">
        <v>2000</v>
      </c>
      <c r="D359" s="1" t="s">
        <v>16</v>
      </c>
      <c r="E359" s="1">
        <v>614.5</v>
      </c>
      <c r="F359" s="1">
        <v>621</v>
      </c>
      <c r="G359" s="8">
        <f t="shared" si="142"/>
        <v>13000</v>
      </c>
      <c r="H359" s="24">
        <f t="shared" si="143"/>
        <v>6.5</v>
      </c>
      <c r="I359" s="24">
        <f t="shared" si="144"/>
        <v>1.0577705451586654</v>
      </c>
      <c r="J359" s="8">
        <f t="shared" si="145"/>
        <v>13000</v>
      </c>
    </row>
    <row r="360" spans="1:10" s="7" customFormat="1" ht="20.25" customHeight="1">
      <c r="A360" s="1" t="s">
        <v>750</v>
      </c>
      <c r="B360" s="1" t="s">
        <v>29</v>
      </c>
      <c r="C360" s="6">
        <v>1200</v>
      </c>
      <c r="D360" s="1" t="s">
        <v>16</v>
      </c>
      <c r="E360" s="1">
        <v>614.5</v>
      </c>
      <c r="F360" s="1">
        <v>621</v>
      </c>
      <c r="G360" s="8">
        <f t="shared" si="142"/>
        <v>7800</v>
      </c>
      <c r="H360" s="24">
        <f t="shared" si="143"/>
        <v>6.5</v>
      </c>
      <c r="I360" s="24">
        <f t="shared" si="144"/>
        <v>1.0577705451586654</v>
      </c>
      <c r="J360" s="8">
        <f t="shared" si="145"/>
        <v>7800</v>
      </c>
    </row>
    <row r="361" spans="1:10" s="7" customFormat="1" ht="20.25" customHeight="1">
      <c r="A361" s="1" t="s">
        <v>749</v>
      </c>
      <c r="B361" s="1" t="s">
        <v>238</v>
      </c>
      <c r="C361" s="6">
        <v>500</v>
      </c>
      <c r="D361" s="1" t="s">
        <v>17</v>
      </c>
      <c r="E361" s="1">
        <v>1254</v>
      </c>
      <c r="F361" s="1">
        <v>1264</v>
      </c>
      <c r="G361" s="8">
        <f t="shared" si="142"/>
        <v>-5000</v>
      </c>
      <c r="H361" s="24">
        <f aca="true" t="shared" si="146" ref="H361:H368">G361/C361</f>
        <v>-10</v>
      </c>
      <c r="I361" s="24">
        <f aca="true" t="shared" si="147" ref="I361:I368">H361/E361*100</f>
        <v>-0.7974481658692184</v>
      </c>
      <c r="J361" s="8">
        <f aca="true" t="shared" si="148" ref="J361:J368">H361*C361</f>
        <v>-5000</v>
      </c>
    </row>
    <row r="362" spans="1:10" s="7" customFormat="1" ht="20.25" customHeight="1">
      <c r="A362" s="1" t="s">
        <v>749</v>
      </c>
      <c r="B362" s="1" t="s">
        <v>733</v>
      </c>
      <c r="C362" s="6">
        <v>1000</v>
      </c>
      <c r="D362" s="1" t="s">
        <v>16</v>
      </c>
      <c r="E362" s="1">
        <v>828.5</v>
      </c>
      <c r="F362" s="1">
        <v>823</v>
      </c>
      <c r="G362" s="8">
        <f t="shared" si="142"/>
        <v>-5500</v>
      </c>
      <c r="H362" s="24">
        <f t="shared" si="146"/>
        <v>-5.5</v>
      </c>
      <c r="I362" s="24">
        <f t="shared" si="147"/>
        <v>-0.663850331925166</v>
      </c>
      <c r="J362" s="8">
        <f t="shared" si="148"/>
        <v>-5500</v>
      </c>
    </row>
    <row r="363" spans="1:10" s="7" customFormat="1" ht="20.25" customHeight="1">
      <c r="A363" s="1" t="s">
        <v>749</v>
      </c>
      <c r="B363" s="1" t="s">
        <v>145</v>
      </c>
      <c r="C363" s="6">
        <v>2000</v>
      </c>
      <c r="D363" s="1" t="s">
        <v>16</v>
      </c>
      <c r="E363" s="1">
        <v>489.4</v>
      </c>
      <c r="F363" s="1">
        <v>493.5</v>
      </c>
      <c r="G363" s="8">
        <f t="shared" si="142"/>
        <v>8200.000000000045</v>
      </c>
      <c r="H363" s="24">
        <f t="shared" si="146"/>
        <v>4.100000000000023</v>
      </c>
      <c r="I363" s="24">
        <f t="shared" si="147"/>
        <v>0.837760523089502</v>
      </c>
      <c r="J363" s="8">
        <f t="shared" si="148"/>
        <v>8200.000000000045</v>
      </c>
    </row>
    <row r="364" spans="1:10" s="7" customFormat="1" ht="20.25" customHeight="1">
      <c r="A364" s="1" t="s">
        <v>748</v>
      </c>
      <c r="B364" s="1" t="s">
        <v>145</v>
      </c>
      <c r="C364" s="6">
        <v>2000</v>
      </c>
      <c r="D364" s="1" t="s">
        <v>16</v>
      </c>
      <c r="E364" s="1">
        <v>478</v>
      </c>
      <c r="F364" s="1">
        <v>480.7</v>
      </c>
      <c r="G364" s="8">
        <f t="shared" si="142"/>
        <v>5399.999999999977</v>
      </c>
      <c r="H364" s="24">
        <f t="shared" si="146"/>
        <v>2.6999999999999886</v>
      </c>
      <c r="I364" s="24">
        <f t="shared" si="147"/>
        <v>0.5648535564853533</v>
      </c>
      <c r="J364" s="8">
        <f t="shared" si="148"/>
        <v>5399.999999999977</v>
      </c>
    </row>
    <row r="365" spans="1:10" s="7" customFormat="1" ht="20.25" customHeight="1">
      <c r="A365" s="1" t="s">
        <v>748</v>
      </c>
      <c r="B365" s="1" t="s">
        <v>70</v>
      </c>
      <c r="C365" s="6">
        <v>800</v>
      </c>
      <c r="D365" s="1" t="s">
        <v>16</v>
      </c>
      <c r="E365" s="1">
        <v>707.4</v>
      </c>
      <c r="F365" s="1">
        <v>711.4</v>
      </c>
      <c r="G365" s="8">
        <f t="shared" si="142"/>
        <v>3200</v>
      </c>
      <c r="H365" s="24">
        <f t="shared" si="146"/>
        <v>4</v>
      </c>
      <c r="I365" s="24">
        <f t="shared" si="147"/>
        <v>0.5654509471303365</v>
      </c>
      <c r="J365" s="8">
        <f t="shared" si="148"/>
        <v>3200</v>
      </c>
    </row>
    <row r="366" spans="1:10" s="7" customFormat="1" ht="20.25" customHeight="1">
      <c r="A366" s="1" t="s">
        <v>747</v>
      </c>
      <c r="B366" s="1" t="s">
        <v>677</v>
      </c>
      <c r="C366" s="6">
        <v>1500</v>
      </c>
      <c r="D366" s="1" t="s">
        <v>16</v>
      </c>
      <c r="E366" s="1">
        <v>741.5</v>
      </c>
      <c r="F366" s="1">
        <v>735</v>
      </c>
      <c r="G366" s="8">
        <f t="shared" si="142"/>
        <v>-9750</v>
      </c>
      <c r="H366" s="24">
        <f t="shared" si="146"/>
        <v>-6.5</v>
      </c>
      <c r="I366" s="24">
        <f t="shared" si="147"/>
        <v>-0.8766014834794336</v>
      </c>
      <c r="J366" s="8">
        <f t="shared" si="148"/>
        <v>-9750</v>
      </c>
    </row>
    <row r="367" spans="1:10" s="7" customFormat="1" ht="20.25" customHeight="1">
      <c r="A367" s="1" t="s">
        <v>747</v>
      </c>
      <c r="B367" s="1" t="s">
        <v>70</v>
      </c>
      <c r="C367" s="6">
        <v>800</v>
      </c>
      <c r="D367" s="1" t="s">
        <v>16</v>
      </c>
      <c r="E367" s="1">
        <v>703</v>
      </c>
      <c r="F367" s="1">
        <v>704.7</v>
      </c>
      <c r="G367" s="8">
        <f t="shared" si="142"/>
        <v>1360.0000000000364</v>
      </c>
      <c r="H367" s="24">
        <f t="shared" si="146"/>
        <v>1.7000000000000455</v>
      </c>
      <c r="I367" s="24">
        <f t="shared" si="147"/>
        <v>0.24182076813656408</v>
      </c>
      <c r="J367" s="8">
        <f t="shared" si="148"/>
        <v>1360.0000000000364</v>
      </c>
    </row>
    <row r="368" spans="1:10" s="7" customFormat="1" ht="20.25" customHeight="1">
      <c r="A368" s="1" t="s">
        <v>746</v>
      </c>
      <c r="B368" s="1" t="s">
        <v>2</v>
      </c>
      <c r="C368" s="6">
        <v>600</v>
      </c>
      <c r="D368" s="1" t="s">
        <v>16</v>
      </c>
      <c r="E368" s="1">
        <v>1025</v>
      </c>
      <c r="F368" s="1">
        <v>1043</v>
      </c>
      <c r="G368" s="8">
        <f t="shared" si="142"/>
        <v>10800</v>
      </c>
      <c r="H368" s="24">
        <f t="shared" si="146"/>
        <v>18</v>
      </c>
      <c r="I368" s="24">
        <f t="shared" si="147"/>
        <v>1.75609756097561</v>
      </c>
      <c r="J368" s="8">
        <f t="shared" si="148"/>
        <v>10800</v>
      </c>
    </row>
    <row r="369" spans="1:10" s="7" customFormat="1" ht="20.25" customHeight="1">
      <c r="A369" s="1" t="s">
        <v>746</v>
      </c>
      <c r="B369" s="1" t="s">
        <v>66</v>
      </c>
      <c r="C369" s="6">
        <v>3750</v>
      </c>
      <c r="D369" s="1" t="s">
        <v>16</v>
      </c>
      <c r="E369" s="1">
        <v>170</v>
      </c>
      <c r="F369" s="1">
        <v>168.4</v>
      </c>
      <c r="G369" s="8">
        <f>(IF($D369="SHORT",$E369-$F369,IF($D369="LONG",$F369-$E369)))*$C369</f>
        <v>-5999.999999999979</v>
      </c>
      <c r="H369" s="24">
        <f>G369/C369</f>
        <v>-1.5999999999999943</v>
      </c>
      <c r="I369" s="24">
        <f>H369/E369*100</f>
        <v>-0.941176470588232</v>
      </c>
      <c r="J369" s="8">
        <f>H369*C369</f>
        <v>-5999.999999999979</v>
      </c>
    </row>
    <row r="370" spans="1:10" s="7" customFormat="1" ht="20.25" customHeight="1">
      <c r="A370" s="13"/>
      <c r="B370" s="13"/>
      <c r="C370" s="14"/>
      <c r="D370" s="13"/>
      <c r="E370" s="13"/>
      <c r="F370" s="13"/>
      <c r="G370" s="20"/>
      <c r="H370" s="25"/>
      <c r="I370" s="36" t="s">
        <v>63</v>
      </c>
      <c r="J370" s="27">
        <f>SUM(J339:J369)</f>
        <v>40710.00000000003</v>
      </c>
    </row>
    <row r="371" spans="1:10" s="7" customFormat="1" ht="20.25" customHeight="1">
      <c r="A371" s="1" t="s">
        <v>745</v>
      </c>
      <c r="B371" s="1" t="s">
        <v>272</v>
      </c>
      <c r="C371" s="6">
        <v>2000</v>
      </c>
      <c r="D371" s="1" t="s">
        <v>16</v>
      </c>
      <c r="E371" s="1">
        <v>503.7</v>
      </c>
      <c r="F371" s="1">
        <v>503</v>
      </c>
      <c r="G371" s="8">
        <f aca="true" t="shared" si="149" ref="G371:G378">(IF($D371="SHORT",$E371-$F371,IF($D371="LONG",$F371-$E371)))*$C371</f>
        <v>-1399.9999999999773</v>
      </c>
      <c r="H371" s="24">
        <f>G371/C371</f>
        <v>-0.6999999999999886</v>
      </c>
      <c r="I371" s="24">
        <f>H371/E371*100</f>
        <v>-0.13897161008536602</v>
      </c>
      <c r="J371" s="8">
        <f>H371*C371</f>
        <v>-1399.9999999999773</v>
      </c>
    </row>
    <row r="372" spans="1:10" s="7" customFormat="1" ht="20.25" customHeight="1">
      <c r="A372" s="1" t="s">
        <v>744</v>
      </c>
      <c r="B372" s="1" t="s">
        <v>70</v>
      </c>
      <c r="C372" s="6">
        <v>800</v>
      </c>
      <c r="D372" s="1" t="s">
        <v>16</v>
      </c>
      <c r="E372" s="1">
        <v>727</v>
      </c>
      <c r="F372" s="1">
        <v>724.5</v>
      </c>
      <c r="G372" s="8">
        <f t="shared" si="149"/>
        <v>-2000</v>
      </c>
      <c r="H372" s="24">
        <f>G372/C372</f>
        <v>-2.5</v>
      </c>
      <c r="I372" s="24">
        <f>H372/E372*100</f>
        <v>-0.34387895460797796</v>
      </c>
      <c r="J372" s="8">
        <f>H372*C372</f>
        <v>-2000</v>
      </c>
    </row>
    <row r="373" spans="1:10" s="7" customFormat="1" ht="20.25" customHeight="1">
      <c r="A373" s="1" t="s">
        <v>744</v>
      </c>
      <c r="B373" s="1" t="s">
        <v>21</v>
      </c>
      <c r="C373" s="6">
        <v>1200</v>
      </c>
      <c r="D373" s="1" t="s">
        <v>16</v>
      </c>
      <c r="E373" s="1">
        <v>380</v>
      </c>
      <c r="F373" s="1">
        <v>376</v>
      </c>
      <c r="G373" s="8">
        <f t="shared" si="149"/>
        <v>-4800</v>
      </c>
      <c r="H373" s="24">
        <f>G373/C373</f>
        <v>-4</v>
      </c>
      <c r="I373" s="24">
        <f>H373/E373*100</f>
        <v>-1.0526315789473684</v>
      </c>
      <c r="J373" s="8">
        <f>H373*C373</f>
        <v>-4800</v>
      </c>
    </row>
    <row r="374" spans="1:10" s="7" customFormat="1" ht="20.25" customHeight="1">
      <c r="A374" s="1" t="s">
        <v>743</v>
      </c>
      <c r="B374" s="1" t="s">
        <v>167</v>
      </c>
      <c r="C374" s="6">
        <v>600</v>
      </c>
      <c r="D374" s="1" t="s">
        <v>16</v>
      </c>
      <c r="E374" s="1">
        <v>1139</v>
      </c>
      <c r="F374" s="1">
        <v>1142.8</v>
      </c>
      <c r="G374" s="8">
        <f t="shared" si="149"/>
        <v>2279.9999999999727</v>
      </c>
      <c r="H374" s="24">
        <f aca="true" t="shared" si="150" ref="H374:H379">G374/C374</f>
        <v>3.7999999999999545</v>
      </c>
      <c r="I374" s="24">
        <f aca="true" t="shared" si="151" ref="I374:I379">H374/E374*100</f>
        <v>0.33362598770851226</v>
      </c>
      <c r="J374" s="8">
        <f aca="true" t="shared" si="152" ref="J374:J379">H374*C374</f>
        <v>2279.9999999999727</v>
      </c>
    </row>
    <row r="375" spans="1:10" s="7" customFormat="1" ht="20.25" customHeight="1">
      <c r="A375" s="1" t="s">
        <v>743</v>
      </c>
      <c r="B375" s="1" t="s">
        <v>6</v>
      </c>
      <c r="C375" s="6">
        <v>800</v>
      </c>
      <c r="D375" s="1" t="s">
        <v>16</v>
      </c>
      <c r="E375" s="1">
        <v>750</v>
      </c>
      <c r="F375" s="1">
        <v>744</v>
      </c>
      <c r="G375" s="8">
        <f t="shared" si="149"/>
        <v>-4800</v>
      </c>
      <c r="H375" s="24">
        <f t="shared" si="150"/>
        <v>-6</v>
      </c>
      <c r="I375" s="24">
        <f t="shared" si="151"/>
        <v>-0.8</v>
      </c>
      <c r="J375" s="8">
        <f t="shared" si="152"/>
        <v>-4800</v>
      </c>
    </row>
    <row r="376" spans="1:10" s="7" customFormat="1" ht="20.25" customHeight="1">
      <c r="A376" s="1" t="s">
        <v>742</v>
      </c>
      <c r="B376" s="1" t="s">
        <v>733</v>
      </c>
      <c r="C376" s="6">
        <v>1000</v>
      </c>
      <c r="D376" s="1" t="s">
        <v>16</v>
      </c>
      <c r="E376" s="1">
        <v>798</v>
      </c>
      <c r="F376" s="1">
        <v>794</v>
      </c>
      <c r="G376" s="8">
        <f t="shared" si="149"/>
        <v>-4000</v>
      </c>
      <c r="H376" s="24">
        <f t="shared" si="150"/>
        <v>-4</v>
      </c>
      <c r="I376" s="24">
        <f t="shared" si="151"/>
        <v>-0.5012531328320802</v>
      </c>
      <c r="J376" s="8">
        <f t="shared" si="152"/>
        <v>-4000</v>
      </c>
    </row>
    <row r="377" spans="1:10" s="7" customFormat="1" ht="20.25" customHeight="1">
      <c r="A377" s="1" t="s">
        <v>742</v>
      </c>
      <c r="B377" s="1" t="s">
        <v>6</v>
      </c>
      <c r="C377" s="6">
        <v>800</v>
      </c>
      <c r="D377" s="1" t="s">
        <v>16</v>
      </c>
      <c r="E377" s="1">
        <v>751</v>
      </c>
      <c r="F377" s="1">
        <v>745</v>
      </c>
      <c r="G377" s="8">
        <f t="shared" si="149"/>
        <v>-4800</v>
      </c>
      <c r="H377" s="24">
        <f t="shared" si="150"/>
        <v>-6</v>
      </c>
      <c r="I377" s="24">
        <f t="shared" si="151"/>
        <v>-0.7989347536617843</v>
      </c>
      <c r="J377" s="8">
        <f t="shared" si="152"/>
        <v>-4800</v>
      </c>
    </row>
    <row r="378" spans="1:10" s="7" customFormat="1" ht="20.25" customHeight="1">
      <c r="A378" s="1" t="s">
        <v>741</v>
      </c>
      <c r="B378" s="1" t="s">
        <v>6</v>
      </c>
      <c r="C378" s="6">
        <v>800</v>
      </c>
      <c r="D378" s="1" t="s">
        <v>16</v>
      </c>
      <c r="E378" s="1">
        <v>748</v>
      </c>
      <c r="F378" s="1">
        <v>743</v>
      </c>
      <c r="G378" s="8">
        <f t="shared" si="149"/>
        <v>-4000</v>
      </c>
      <c r="H378" s="24">
        <f t="shared" si="150"/>
        <v>-5</v>
      </c>
      <c r="I378" s="24">
        <f t="shared" si="151"/>
        <v>-0.6684491978609626</v>
      </c>
      <c r="J378" s="8">
        <f t="shared" si="152"/>
        <v>-4000</v>
      </c>
    </row>
    <row r="379" spans="1:10" s="7" customFormat="1" ht="20.25" customHeight="1">
      <c r="A379" s="1" t="s">
        <v>740</v>
      </c>
      <c r="B379" s="1" t="s">
        <v>6</v>
      </c>
      <c r="C379" s="6">
        <v>800</v>
      </c>
      <c r="D379" s="1" t="s">
        <v>16</v>
      </c>
      <c r="E379" s="1">
        <v>749</v>
      </c>
      <c r="F379" s="1">
        <v>744</v>
      </c>
      <c r="G379" s="8">
        <f aca="true" t="shared" si="153" ref="G379:G389">(IF($D379="SHORT",$E379-$F379,IF($D379="LONG",$F379-$E379)))*$C379</f>
        <v>-4000</v>
      </c>
      <c r="H379" s="24">
        <f t="shared" si="150"/>
        <v>-5</v>
      </c>
      <c r="I379" s="24">
        <f t="shared" si="151"/>
        <v>-0.6675567423230975</v>
      </c>
      <c r="J379" s="8">
        <f t="shared" si="152"/>
        <v>-4000</v>
      </c>
    </row>
    <row r="380" spans="1:10" s="7" customFormat="1" ht="20.25" customHeight="1">
      <c r="A380" s="1" t="s">
        <v>739</v>
      </c>
      <c r="B380" s="1" t="s">
        <v>22</v>
      </c>
      <c r="C380" s="6">
        <v>800</v>
      </c>
      <c r="D380" s="1" t="s">
        <v>16</v>
      </c>
      <c r="E380" s="1">
        <v>975</v>
      </c>
      <c r="F380" s="1">
        <v>982</v>
      </c>
      <c r="G380" s="8">
        <f t="shared" si="153"/>
        <v>5600</v>
      </c>
      <c r="H380" s="24">
        <f aca="true" t="shared" si="154" ref="H380:H386">G380/C380</f>
        <v>7</v>
      </c>
      <c r="I380" s="24">
        <f aca="true" t="shared" si="155" ref="I380:I386">H380/E380*100</f>
        <v>0.717948717948718</v>
      </c>
      <c r="J380" s="8">
        <f aca="true" t="shared" si="156" ref="J380:J386">H380*C380</f>
        <v>5600</v>
      </c>
    </row>
    <row r="381" spans="1:10" s="7" customFormat="1" ht="20.25" customHeight="1">
      <c r="A381" s="1" t="s">
        <v>739</v>
      </c>
      <c r="B381" s="1" t="s">
        <v>167</v>
      </c>
      <c r="C381" s="6">
        <v>600</v>
      </c>
      <c r="D381" s="1" t="s">
        <v>16</v>
      </c>
      <c r="E381" s="1">
        <v>1159</v>
      </c>
      <c r="F381" s="1">
        <v>1168.5</v>
      </c>
      <c r="G381" s="8">
        <f t="shared" si="153"/>
        <v>5700</v>
      </c>
      <c r="H381" s="24">
        <f t="shared" si="154"/>
        <v>9.5</v>
      </c>
      <c r="I381" s="24">
        <f t="shared" si="155"/>
        <v>0.819672131147541</v>
      </c>
      <c r="J381" s="8">
        <f t="shared" si="156"/>
        <v>5700</v>
      </c>
    </row>
    <row r="382" spans="1:10" s="7" customFormat="1" ht="20.25" customHeight="1">
      <c r="A382" s="1" t="s">
        <v>738</v>
      </c>
      <c r="B382" s="1" t="s">
        <v>4</v>
      </c>
      <c r="C382" s="6">
        <v>2500</v>
      </c>
      <c r="D382" s="1" t="s">
        <v>16</v>
      </c>
      <c r="E382" s="1">
        <v>217.3</v>
      </c>
      <c r="F382" s="1">
        <v>219.4</v>
      </c>
      <c r="G382" s="8">
        <f t="shared" si="153"/>
        <v>5249.999999999985</v>
      </c>
      <c r="H382" s="24">
        <f t="shared" si="154"/>
        <v>2.0999999999999943</v>
      </c>
      <c r="I382" s="24">
        <f t="shared" si="155"/>
        <v>0.9664058904739965</v>
      </c>
      <c r="J382" s="8">
        <f t="shared" si="156"/>
        <v>5249.999999999985</v>
      </c>
    </row>
    <row r="383" spans="1:10" s="7" customFormat="1" ht="20.25" customHeight="1">
      <c r="A383" s="1" t="s">
        <v>737</v>
      </c>
      <c r="B383" s="1" t="s">
        <v>238</v>
      </c>
      <c r="C383" s="6">
        <v>500</v>
      </c>
      <c r="D383" s="1" t="s">
        <v>17</v>
      </c>
      <c r="E383" s="1">
        <v>1304</v>
      </c>
      <c r="F383" s="1">
        <v>1295</v>
      </c>
      <c r="G383" s="8">
        <f t="shared" si="153"/>
        <v>4500</v>
      </c>
      <c r="H383" s="24">
        <f t="shared" si="154"/>
        <v>9</v>
      </c>
      <c r="I383" s="24">
        <f t="shared" si="155"/>
        <v>0.6901840490797546</v>
      </c>
      <c r="J383" s="8">
        <f t="shared" si="156"/>
        <v>4500</v>
      </c>
    </row>
    <row r="384" spans="1:10" s="7" customFormat="1" ht="20.25" customHeight="1">
      <c r="A384" s="1" t="s">
        <v>737</v>
      </c>
      <c r="B384" s="1" t="s">
        <v>202</v>
      </c>
      <c r="C384" s="6">
        <v>3000</v>
      </c>
      <c r="D384" s="1" t="s">
        <v>16</v>
      </c>
      <c r="E384" s="1">
        <v>292.5</v>
      </c>
      <c r="F384" s="1">
        <v>294</v>
      </c>
      <c r="G384" s="8">
        <f t="shared" si="153"/>
        <v>4500</v>
      </c>
      <c r="H384" s="24">
        <f t="shared" si="154"/>
        <v>1.5</v>
      </c>
      <c r="I384" s="24">
        <f t="shared" si="155"/>
        <v>0.5128205128205128</v>
      </c>
      <c r="J384" s="8">
        <f t="shared" si="156"/>
        <v>4500</v>
      </c>
    </row>
    <row r="385" spans="1:10" s="7" customFormat="1" ht="20.25" customHeight="1">
      <c r="A385" s="1" t="s">
        <v>736</v>
      </c>
      <c r="B385" s="1" t="s">
        <v>21</v>
      </c>
      <c r="C385" s="6">
        <v>1200</v>
      </c>
      <c r="D385" s="1" t="s">
        <v>16</v>
      </c>
      <c r="E385" s="1">
        <v>360.5</v>
      </c>
      <c r="F385" s="1">
        <v>361.85</v>
      </c>
      <c r="G385" s="8">
        <f t="shared" si="153"/>
        <v>1620.0000000000273</v>
      </c>
      <c r="H385" s="24">
        <f t="shared" si="154"/>
        <v>1.3500000000000227</v>
      </c>
      <c r="I385" s="24">
        <f t="shared" si="155"/>
        <v>0.37447988904300217</v>
      </c>
      <c r="J385" s="8">
        <f t="shared" si="156"/>
        <v>1620.0000000000273</v>
      </c>
    </row>
    <row r="386" spans="1:10" s="7" customFormat="1" ht="20.25" customHeight="1">
      <c r="A386" s="1" t="s">
        <v>736</v>
      </c>
      <c r="B386" s="1" t="s">
        <v>733</v>
      </c>
      <c r="C386" s="6">
        <v>1000</v>
      </c>
      <c r="D386" s="1" t="s">
        <v>16</v>
      </c>
      <c r="E386" s="1">
        <v>794.5</v>
      </c>
      <c r="F386" s="1">
        <v>787</v>
      </c>
      <c r="G386" s="8">
        <f t="shared" si="153"/>
        <v>-7500</v>
      </c>
      <c r="H386" s="24">
        <f t="shared" si="154"/>
        <v>-7.5</v>
      </c>
      <c r="I386" s="24">
        <f t="shared" si="155"/>
        <v>-0.9439899307740718</v>
      </c>
      <c r="J386" s="8">
        <f t="shared" si="156"/>
        <v>-7500</v>
      </c>
    </row>
    <row r="387" spans="1:10" s="7" customFormat="1" ht="20.25" customHeight="1">
      <c r="A387" s="1" t="s">
        <v>735</v>
      </c>
      <c r="B387" s="1" t="s">
        <v>21</v>
      </c>
      <c r="C387" s="6">
        <v>1200</v>
      </c>
      <c r="D387" s="1" t="s">
        <v>16</v>
      </c>
      <c r="E387" s="1">
        <v>356</v>
      </c>
      <c r="F387" s="1">
        <v>362</v>
      </c>
      <c r="G387" s="8">
        <f t="shared" si="153"/>
        <v>7200</v>
      </c>
      <c r="H387" s="24">
        <f aca="true" t="shared" si="157" ref="H387:H394">G387/C387</f>
        <v>6</v>
      </c>
      <c r="I387" s="24">
        <f aca="true" t="shared" si="158" ref="I387:I394">H387/E387*100</f>
        <v>1.6853932584269662</v>
      </c>
      <c r="J387" s="8">
        <f aca="true" t="shared" si="159" ref="J387:J394">H387*C387</f>
        <v>7200</v>
      </c>
    </row>
    <row r="388" spans="1:10" s="7" customFormat="1" ht="20.25" customHeight="1">
      <c r="A388" s="1" t="s">
        <v>735</v>
      </c>
      <c r="B388" s="1" t="s">
        <v>2</v>
      </c>
      <c r="C388" s="6">
        <v>600</v>
      </c>
      <c r="D388" s="1" t="s">
        <v>16</v>
      </c>
      <c r="E388" s="1">
        <v>1028</v>
      </c>
      <c r="F388" s="1">
        <v>1020</v>
      </c>
      <c r="G388" s="8">
        <f t="shared" si="153"/>
        <v>-4800</v>
      </c>
      <c r="H388" s="24">
        <f t="shared" si="157"/>
        <v>-8</v>
      </c>
      <c r="I388" s="24">
        <f t="shared" si="158"/>
        <v>-0.7782101167315175</v>
      </c>
      <c r="J388" s="8">
        <f t="shared" si="159"/>
        <v>-4800</v>
      </c>
    </row>
    <row r="389" spans="1:10" s="7" customFormat="1" ht="20.25" customHeight="1">
      <c r="A389" s="1" t="s">
        <v>735</v>
      </c>
      <c r="B389" s="1" t="s">
        <v>6</v>
      </c>
      <c r="C389" s="6">
        <v>800</v>
      </c>
      <c r="D389" s="1" t="s">
        <v>16</v>
      </c>
      <c r="E389" s="1">
        <v>738</v>
      </c>
      <c r="F389" s="1">
        <v>744.5</v>
      </c>
      <c r="G389" s="8">
        <f t="shared" si="153"/>
        <v>5200</v>
      </c>
      <c r="H389" s="24">
        <f t="shared" si="157"/>
        <v>6.5</v>
      </c>
      <c r="I389" s="24">
        <f t="shared" si="158"/>
        <v>0.8807588075880758</v>
      </c>
      <c r="J389" s="8">
        <f t="shared" si="159"/>
        <v>5200</v>
      </c>
    </row>
    <row r="390" spans="1:10" s="7" customFormat="1" ht="20.25" customHeight="1">
      <c r="A390" s="1" t="s">
        <v>734</v>
      </c>
      <c r="B390" s="1" t="s">
        <v>2</v>
      </c>
      <c r="C390" s="6">
        <v>600</v>
      </c>
      <c r="D390" s="1" t="s">
        <v>16</v>
      </c>
      <c r="E390" s="1">
        <v>1024</v>
      </c>
      <c r="F390" s="1">
        <v>1033</v>
      </c>
      <c r="G390" s="8">
        <f aca="true" t="shared" si="160" ref="G390:G397">(IF($D390="SHORT",$E390-$F390,IF($D390="LONG",$F390-$E390)))*$C390</f>
        <v>5400</v>
      </c>
      <c r="H390" s="24">
        <f t="shared" si="157"/>
        <v>9</v>
      </c>
      <c r="I390" s="24">
        <f t="shared" si="158"/>
        <v>0.87890625</v>
      </c>
      <c r="J390" s="8">
        <f t="shared" si="159"/>
        <v>5400</v>
      </c>
    </row>
    <row r="391" spans="1:10" s="7" customFormat="1" ht="20.25" customHeight="1">
      <c r="A391" s="1" t="s">
        <v>734</v>
      </c>
      <c r="B391" s="1" t="s">
        <v>733</v>
      </c>
      <c r="C391" s="6">
        <v>1000</v>
      </c>
      <c r="D391" s="1" t="s">
        <v>16</v>
      </c>
      <c r="E391" s="1">
        <v>780</v>
      </c>
      <c r="F391" s="1">
        <v>773</v>
      </c>
      <c r="G391" s="8">
        <f t="shared" si="160"/>
        <v>-7000</v>
      </c>
      <c r="H391" s="24">
        <f t="shared" si="157"/>
        <v>-7</v>
      </c>
      <c r="I391" s="24">
        <f t="shared" si="158"/>
        <v>-0.8974358974358974</v>
      </c>
      <c r="J391" s="8">
        <f t="shared" si="159"/>
        <v>-7000</v>
      </c>
    </row>
    <row r="392" spans="1:10" s="7" customFormat="1" ht="20.25" customHeight="1">
      <c r="A392" s="1" t="s">
        <v>732</v>
      </c>
      <c r="B392" s="1" t="s">
        <v>32</v>
      </c>
      <c r="C392" s="6">
        <v>1800</v>
      </c>
      <c r="D392" s="1" t="s">
        <v>16</v>
      </c>
      <c r="E392" s="1">
        <v>365.5</v>
      </c>
      <c r="F392" s="1">
        <v>368</v>
      </c>
      <c r="G392" s="8">
        <f t="shared" si="160"/>
        <v>4500</v>
      </c>
      <c r="H392" s="24">
        <f t="shared" si="157"/>
        <v>2.5</v>
      </c>
      <c r="I392" s="24">
        <f t="shared" si="158"/>
        <v>0.6839945280437756</v>
      </c>
      <c r="J392" s="8">
        <f t="shared" si="159"/>
        <v>4500</v>
      </c>
    </row>
    <row r="393" spans="1:10" s="7" customFormat="1" ht="20.25" customHeight="1">
      <c r="A393" s="1" t="s">
        <v>732</v>
      </c>
      <c r="B393" s="1" t="s">
        <v>32</v>
      </c>
      <c r="C393" s="6">
        <v>1800</v>
      </c>
      <c r="D393" s="1" t="s">
        <v>16</v>
      </c>
      <c r="E393" s="1">
        <v>369</v>
      </c>
      <c r="F393" s="1">
        <v>364</v>
      </c>
      <c r="G393" s="8">
        <f t="shared" si="160"/>
        <v>-9000</v>
      </c>
      <c r="H393" s="24">
        <f t="shared" si="157"/>
        <v>-5</v>
      </c>
      <c r="I393" s="24">
        <f t="shared" si="158"/>
        <v>-1.3550135501355014</v>
      </c>
      <c r="J393" s="8">
        <f t="shared" si="159"/>
        <v>-9000</v>
      </c>
    </row>
    <row r="394" spans="1:10" s="7" customFormat="1" ht="20.25" customHeight="1">
      <c r="A394" s="1" t="s">
        <v>732</v>
      </c>
      <c r="B394" s="1" t="s">
        <v>733</v>
      </c>
      <c r="C394" s="6">
        <v>1000</v>
      </c>
      <c r="D394" s="1" t="s">
        <v>16</v>
      </c>
      <c r="E394" s="1">
        <v>773</v>
      </c>
      <c r="F394" s="1">
        <v>782</v>
      </c>
      <c r="G394" s="8">
        <f t="shared" si="160"/>
        <v>9000</v>
      </c>
      <c r="H394" s="24">
        <f t="shared" si="157"/>
        <v>9</v>
      </c>
      <c r="I394" s="24">
        <f t="shared" si="158"/>
        <v>1.1642949547218628</v>
      </c>
      <c r="J394" s="8">
        <f t="shared" si="159"/>
        <v>9000</v>
      </c>
    </row>
    <row r="395" spans="1:10" s="7" customFormat="1" ht="20.25" customHeight="1">
      <c r="A395" s="1" t="s">
        <v>731</v>
      </c>
      <c r="B395" s="1" t="s">
        <v>202</v>
      </c>
      <c r="C395" s="6">
        <v>3000</v>
      </c>
      <c r="D395" s="1" t="s">
        <v>16</v>
      </c>
      <c r="E395" s="1">
        <v>286.4</v>
      </c>
      <c r="F395" s="1">
        <v>284.5</v>
      </c>
      <c r="G395" s="8">
        <f t="shared" si="160"/>
        <v>-5699.999999999932</v>
      </c>
      <c r="H395" s="24">
        <f aca="true" t="shared" si="161" ref="H395:H400">G395/C395</f>
        <v>-1.8999999999999773</v>
      </c>
      <c r="I395" s="24">
        <f aca="true" t="shared" si="162" ref="I395:I400">H395/E395*100</f>
        <v>-0.6634078212290424</v>
      </c>
      <c r="J395" s="8">
        <f aca="true" t="shared" si="163" ref="J395:J400">H395*C395</f>
        <v>-5699.999999999932</v>
      </c>
    </row>
    <row r="396" spans="1:10" s="7" customFormat="1" ht="20.25" customHeight="1">
      <c r="A396" s="1" t="s">
        <v>731</v>
      </c>
      <c r="B396" s="1" t="s">
        <v>2</v>
      </c>
      <c r="C396" s="6">
        <v>600</v>
      </c>
      <c r="D396" s="1" t="s">
        <v>16</v>
      </c>
      <c r="E396" s="1">
        <v>1017</v>
      </c>
      <c r="F396" s="1">
        <v>1032</v>
      </c>
      <c r="G396" s="8">
        <f t="shared" si="160"/>
        <v>9000</v>
      </c>
      <c r="H396" s="24">
        <f t="shared" si="161"/>
        <v>15</v>
      </c>
      <c r="I396" s="24">
        <f t="shared" si="162"/>
        <v>1.4749262536873156</v>
      </c>
      <c r="J396" s="8">
        <f t="shared" si="163"/>
        <v>9000</v>
      </c>
    </row>
    <row r="397" spans="1:10" s="7" customFormat="1" ht="20.25" customHeight="1">
      <c r="A397" s="1" t="s">
        <v>731</v>
      </c>
      <c r="B397" s="1" t="s">
        <v>6</v>
      </c>
      <c r="C397" s="6">
        <v>800</v>
      </c>
      <c r="D397" s="1" t="s">
        <v>16</v>
      </c>
      <c r="E397" s="1">
        <v>704</v>
      </c>
      <c r="F397" s="1">
        <v>698</v>
      </c>
      <c r="G397" s="8">
        <f t="shared" si="160"/>
        <v>-4800</v>
      </c>
      <c r="H397" s="24">
        <f t="shared" si="161"/>
        <v>-6</v>
      </c>
      <c r="I397" s="24">
        <f t="shared" si="162"/>
        <v>-0.8522727272727272</v>
      </c>
      <c r="J397" s="8">
        <f t="shared" si="163"/>
        <v>-4800</v>
      </c>
    </row>
    <row r="398" spans="1:10" s="7" customFormat="1" ht="20.25" customHeight="1">
      <c r="A398" s="1" t="s">
        <v>730</v>
      </c>
      <c r="B398" s="1" t="s">
        <v>21</v>
      </c>
      <c r="C398" s="6">
        <v>1200</v>
      </c>
      <c r="D398" s="1" t="s">
        <v>16</v>
      </c>
      <c r="E398" s="1">
        <v>373</v>
      </c>
      <c r="F398" s="1">
        <v>369</v>
      </c>
      <c r="G398" s="8">
        <f aca="true" t="shared" si="164" ref="G398:G403">(IF($D398="SHORT",$E398-$F398,IF($D398="LONG",$F398-$E398)))*$C398</f>
        <v>-4800</v>
      </c>
      <c r="H398" s="24">
        <f t="shared" si="161"/>
        <v>-4</v>
      </c>
      <c r="I398" s="24">
        <f t="shared" si="162"/>
        <v>-1.0723860589812333</v>
      </c>
      <c r="J398" s="8">
        <f t="shared" si="163"/>
        <v>-4800</v>
      </c>
    </row>
    <row r="399" spans="1:10" s="7" customFormat="1" ht="20.25" customHeight="1">
      <c r="A399" s="1" t="s">
        <v>730</v>
      </c>
      <c r="B399" s="1" t="s">
        <v>202</v>
      </c>
      <c r="C399" s="6">
        <v>3000</v>
      </c>
      <c r="D399" s="1" t="s">
        <v>16</v>
      </c>
      <c r="E399" s="1">
        <v>289.4</v>
      </c>
      <c r="F399" s="1">
        <v>288</v>
      </c>
      <c r="G399" s="8">
        <f t="shared" si="164"/>
        <v>-4199.999999999932</v>
      </c>
      <c r="H399" s="24">
        <f t="shared" si="161"/>
        <v>-1.3999999999999773</v>
      </c>
      <c r="I399" s="24">
        <f t="shared" si="162"/>
        <v>-0.4837595024187897</v>
      </c>
      <c r="J399" s="8">
        <f t="shared" si="163"/>
        <v>-4199.999999999932</v>
      </c>
    </row>
    <row r="400" spans="1:10" s="7" customFormat="1" ht="20.25" customHeight="1">
      <c r="A400" s="1" t="s">
        <v>729</v>
      </c>
      <c r="B400" s="1" t="s">
        <v>202</v>
      </c>
      <c r="C400" s="6">
        <v>3000</v>
      </c>
      <c r="D400" s="1" t="s">
        <v>16</v>
      </c>
      <c r="E400" s="1">
        <v>283.3</v>
      </c>
      <c r="F400" s="1">
        <v>286.4</v>
      </c>
      <c r="G400" s="8">
        <f t="shared" si="164"/>
        <v>9299.999999999898</v>
      </c>
      <c r="H400" s="24">
        <f t="shared" si="161"/>
        <v>3.099999999999966</v>
      </c>
      <c r="I400" s="24">
        <f t="shared" si="162"/>
        <v>1.0942463819272734</v>
      </c>
      <c r="J400" s="8">
        <f t="shared" si="163"/>
        <v>9299.999999999898</v>
      </c>
    </row>
    <row r="401" spans="1:10" s="7" customFormat="1" ht="20.25" customHeight="1">
      <c r="A401" s="1" t="s">
        <v>728</v>
      </c>
      <c r="B401" s="1" t="s">
        <v>202</v>
      </c>
      <c r="C401" s="6">
        <v>3000</v>
      </c>
      <c r="D401" s="1" t="s">
        <v>16</v>
      </c>
      <c r="E401" s="1">
        <v>282.5</v>
      </c>
      <c r="F401" s="1">
        <v>281.5</v>
      </c>
      <c r="G401" s="8">
        <f t="shared" si="164"/>
        <v>-3000</v>
      </c>
      <c r="H401" s="24">
        <f aca="true" t="shared" si="165" ref="H401:H406">G401/C401</f>
        <v>-1</v>
      </c>
      <c r="I401" s="24">
        <f aca="true" t="shared" si="166" ref="I401:I406">H401/E401*100</f>
        <v>-0.35398230088495575</v>
      </c>
      <c r="J401" s="8">
        <f aca="true" t="shared" si="167" ref="J401:J406">H401*C401</f>
        <v>-3000</v>
      </c>
    </row>
    <row r="402" spans="1:10" s="7" customFormat="1" ht="20.25" customHeight="1">
      <c r="A402" s="1" t="s">
        <v>728</v>
      </c>
      <c r="B402" s="1" t="s">
        <v>202</v>
      </c>
      <c r="C402" s="6">
        <v>3000</v>
      </c>
      <c r="D402" s="1" t="s">
        <v>17</v>
      </c>
      <c r="E402" s="1">
        <v>281.7</v>
      </c>
      <c r="F402" s="1">
        <v>282.2</v>
      </c>
      <c r="G402" s="8">
        <f t="shared" si="164"/>
        <v>-1500</v>
      </c>
      <c r="H402" s="24">
        <f t="shared" si="165"/>
        <v>-0.5</v>
      </c>
      <c r="I402" s="24">
        <f t="shared" si="166"/>
        <v>-0.1774937877174299</v>
      </c>
      <c r="J402" s="8">
        <f t="shared" si="167"/>
        <v>-1500</v>
      </c>
    </row>
    <row r="403" spans="1:10" s="7" customFormat="1" ht="20.25" customHeight="1">
      <c r="A403" s="1" t="s">
        <v>728</v>
      </c>
      <c r="B403" s="1" t="s">
        <v>2</v>
      </c>
      <c r="C403" s="6">
        <v>600</v>
      </c>
      <c r="D403" s="1" t="s">
        <v>16</v>
      </c>
      <c r="E403" s="1">
        <v>1120</v>
      </c>
      <c r="F403" s="1">
        <v>1109</v>
      </c>
      <c r="G403" s="8">
        <f t="shared" si="164"/>
        <v>-6600</v>
      </c>
      <c r="H403" s="24">
        <f t="shared" si="165"/>
        <v>-11</v>
      </c>
      <c r="I403" s="24">
        <f t="shared" si="166"/>
        <v>-0.9821428571428571</v>
      </c>
      <c r="J403" s="8">
        <f t="shared" si="167"/>
        <v>-6600</v>
      </c>
    </row>
    <row r="404" spans="1:10" s="7" customFormat="1" ht="20.25" customHeight="1">
      <c r="A404" s="1" t="s">
        <v>727</v>
      </c>
      <c r="B404" s="1" t="s">
        <v>6</v>
      </c>
      <c r="C404" s="6">
        <v>800</v>
      </c>
      <c r="D404" s="1" t="s">
        <v>16</v>
      </c>
      <c r="E404" s="1">
        <v>683</v>
      </c>
      <c r="F404" s="1">
        <v>688</v>
      </c>
      <c r="G404" s="8">
        <f aca="true" t="shared" si="168" ref="G404:G412">(IF($D404="SHORT",$E404-$F404,IF($D404="LONG",$F404-$E404)))*$C404</f>
        <v>4000</v>
      </c>
      <c r="H404" s="24">
        <f t="shared" si="165"/>
        <v>5</v>
      </c>
      <c r="I404" s="24">
        <f t="shared" si="166"/>
        <v>0.7320644216691069</v>
      </c>
      <c r="J404" s="8">
        <f t="shared" si="167"/>
        <v>4000</v>
      </c>
    </row>
    <row r="405" spans="1:10" s="7" customFormat="1" ht="20.25" customHeight="1">
      <c r="A405" s="1" t="s">
        <v>727</v>
      </c>
      <c r="B405" s="1" t="s">
        <v>2</v>
      </c>
      <c r="C405" s="6">
        <v>600</v>
      </c>
      <c r="D405" s="1" t="s">
        <v>16</v>
      </c>
      <c r="E405" s="1">
        <v>1130</v>
      </c>
      <c r="F405" s="1">
        <v>1122</v>
      </c>
      <c r="G405" s="8">
        <f t="shared" si="168"/>
        <v>-4800</v>
      </c>
      <c r="H405" s="24">
        <f t="shared" si="165"/>
        <v>-8</v>
      </c>
      <c r="I405" s="24">
        <f t="shared" si="166"/>
        <v>-0.7079646017699115</v>
      </c>
      <c r="J405" s="8">
        <f t="shared" si="167"/>
        <v>-4800</v>
      </c>
    </row>
    <row r="406" spans="1:10" s="7" customFormat="1" ht="20.25" customHeight="1">
      <c r="A406" s="1" t="s">
        <v>727</v>
      </c>
      <c r="B406" s="1" t="s">
        <v>202</v>
      </c>
      <c r="C406" s="6">
        <v>3000</v>
      </c>
      <c r="D406" s="1" t="s">
        <v>16</v>
      </c>
      <c r="E406" s="1">
        <v>277.8</v>
      </c>
      <c r="F406" s="1">
        <v>280.4</v>
      </c>
      <c r="G406" s="8">
        <f t="shared" si="168"/>
        <v>7799.999999999898</v>
      </c>
      <c r="H406" s="24">
        <f t="shared" si="165"/>
        <v>2.599999999999966</v>
      </c>
      <c r="I406" s="24">
        <f t="shared" si="166"/>
        <v>0.9359251259899085</v>
      </c>
      <c r="J406" s="8">
        <f t="shared" si="167"/>
        <v>7799.999999999898</v>
      </c>
    </row>
    <row r="407" spans="1:10" s="7" customFormat="1" ht="20.25" customHeight="1">
      <c r="A407" s="1" t="s">
        <v>726</v>
      </c>
      <c r="B407" s="1" t="s">
        <v>21</v>
      </c>
      <c r="C407" s="6">
        <v>1200</v>
      </c>
      <c r="D407" s="1" t="s">
        <v>16</v>
      </c>
      <c r="E407" s="1">
        <v>363</v>
      </c>
      <c r="F407" s="1">
        <v>365</v>
      </c>
      <c r="G407" s="8">
        <f t="shared" si="168"/>
        <v>2400</v>
      </c>
      <c r="H407" s="24">
        <f aca="true" t="shared" si="169" ref="H407:H412">G407/C407</f>
        <v>2</v>
      </c>
      <c r="I407" s="24">
        <f aca="true" t="shared" si="170" ref="I407:I412">H407/E407*100</f>
        <v>0.5509641873278237</v>
      </c>
      <c r="J407" s="8">
        <f aca="true" t="shared" si="171" ref="J407:J412">H407*C407</f>
        <v>2400</v>
      </c>
    </row>
    <row r="408" spans="1:10" s="7" customFormat="1" ht="20.25" customHeight="1">
      <c r="A408" s="1" t="s">
        <v>726</v>
      </c>
      <c r="B408" s="1" t="s">
        <v>165</v>
      </c>
      <c r="C408" s="6">
        <v>2000</v>
      </c>
      <c r="D408" s="1" t="s">
        <v>16</v>
      </c>
      <c r="E408" s="1">
        <v>540.5</v>
      </c>
      <c r="F408" s="1">
        <v>540</v>
      </c>
      <c r="G408" s="8">
        <f t="shared" si="168"/>
        <v>-1000</v>
      </c>
      <c r="H408" s="24">
        <f t="shared" si="169"/>
        <v>-0.5</v>
      </c>
      <c r="I408" s="24">
        <f t="shared" si="170"/>
        <v>-0.09250693802035154</v>
      </c>
      <c r="J408" s="8">
        <f t="shared" si="171"/>
        <v>-1000</v>
      </c>
    </row>
    <row r="409" spans="1:10" s="7" customFormat="1" ht="20.25" customHeight="1">
      <c r="A409" s="1" t="s">
        <v>725</v>
      </c>
      <c r="B409" s="1" t="s">
        <v>21</v>
      </c>
      <c r="C409" s="6">
        <v>1200</v>
      </c>
      <c r="D409" s="1" t="s">
        <v>16</v>
      </c>
      <c r="E409" s="1">
        <v>359</v>
      </c>
      <c r="F409" s="1">
        <v>361</v>
      </c>
      <c r="G409" s="8">
        <f t="shared" si="168"/>
        <v>2400</v>
      </c>
      <c r="H409" s="24">
        <f t="shared" si="169"/>
        <v>2</v>
      </c>
      <c r="I409" s="24">
        <f t="shared" si="170"/>
        <v>0.5571030640668524</v>
      </c>
      <c r="J409" s="8">
        <f t="shared" si="171"/>
        <v>2400</v>
      </c>
    </row>
    <row r="410" spans="1:10" s="7" customFormat="1" ht="20.25" customHeight="1">
      <c r="A410" s="1" t="s">
        <v>725</v>
      </c>
      <c r="B410" s="1" t="s">
        <v>97</v>
      </c>
      <c r="C410" s="6">
        <v>3500</v>
      </c>
      <c r="D410" s="1" t="s">
        <v>16</v>
      </c>
      <c r="E410" s="1">
        <v>257.2</v>
      </c>
      <c r="F410" s="1">
        <v>255</v>
      </c>
      <c r="G410" s="8">
        <f t="shared" si="168"/>
        <v>-7699.99999999996</v>
      </c>
      <c r="H410" s="24">
        <f t="shared" si="169"/>
        <v>-2.1999999999999886</v>
      </c>
      <c r="I410" s="24">
        <f t="shared" si="170"/>
        <v>-0.8553654743390313</v>
      </c>
      <c r="J410" s="8">
        <f t="shared" si="171"/>
        <v>-7699.99999999996</v>
      </c>
    </row>
    <row r="411" spans="1:10" s="7" customFormat="1" ht="20.25" customHeight="1">
      <c r="A411" s="1" t="s">
        <v>725</v>
      </c>
      <c r="B411" s="1" t="s">
        <v>165</v>
      </c>
      <c r="C411" s="6">
        <v>2000</v>
      </c>
      <c r="D411" s="1" t="s">
        <v>16</v>
      </c>
      <c r="E411" s="1">
        <v>545</v>
      </c>
      <c r="F411" s="1">
        <v>540</v>
      </c>
      <c r="G411" s="8">
        <f t="shared" si="168"/>
        <v>-10000</v>
      </c>
      <c r="H411" s="24">
        <f t="shared" si="169"/>
        <v>-5</v>
      </c>
      <c r="I411" s="24">
        <f t="shared" si="170"/>
        <v>-0.9174311926605505</v>
      </c>
      <c r="J411" s="8">
        <f t="shared" si="171"/>
        <v>-10000</v>
      </c>
    </row>
    <row r="412" spans="1:10" s="7" customFormat="1" ht="20.25" customHeight="1">
      <c r="A412" s="1" t="s">
        <v>724</v>
      </c>
      <c r="B412" s="1" t="s">
        <v>165</v>
      </c>
      <c r="C412" s="6">
        <v>2000</v>
      </c>
      <c r="D412" s="1" t="s">
        <v>16</v>
      </c>
      <c r="E412" s="1">
        <v>537.6</v>
      </c>
      <c r="F412" s="1">
        <v>542.5</v>
      </c>
      <c r="G412" s="8">
        <f t="shared" si="168"/>
        <v>9799.999999999955</v>
      </c>
      <c r="H412" s="24">
        <f t="shared" si="169"/>
        <v>4.899999999999977</v>
      </c>
      <c r="I412" s="24">
        <f t="shared" si="170"/>
        <v>0.911458333333329</v>
      </c>
      <c r="J412" s="8">
        <f t="shared" si="171"/>
        <v>9799.999999999955</v>
      </c>
    </row>
    <row r="413" spans="1:10" s="7" customFormat="1" ht="20.25" customHeight="1">
      <c r="A413" s="13"/>
      <c r="B413" s="13"/>
      <c r="C413" s="14"/>
      <c r="D413" s="13"/>
      <c r="E413" s="13"/>
      <c r="F413" s="13"/>
      <c r="G413" s="20"/>
      <c r="H413" s="25"/>
      <c r="I413" s="36" t="s">
        <v>63</v>
      </c>
      <c r="J413" s="27">
        <f>SUM(J371:J412)</f>
        <v>-6750.000000000067</v>
      </c>
    </row>
    <row r="414" spans="1:11" s="7" customFormat="1" ht="20.25" customHeight="1">
      <c r="A414" s="1" t="s">
        <v>722</v>
      </c>
      <c r="B414" s="1" t="s">
        <v>6</v>
      </c>
      <c r="C414" s="6">
        <v>800</v>
      </c>
      <c r="D414" s="1" t="s">
        <v>16</v>
      </c>
      <c r="E414" s="1">
        <v>678.5</v>
      </c>
      <c r="F414" s="1">
        <v>687</v>
      </c>
      <c r="G414" s="8">
        <f>(IF($D414="SHORT",$E414-$F414,IF($D414="LONG",$F414-$E414)))*$C414</f>
        <v>6800</v>
      </c>
      <c r="H414" s="24">
        <f>G414/C414</f>
        <v>8.5</v>
      </c>
      <c r="I414" s="24">
        <f>H414/E414*100</f>
        <v>1.2527634487840826</v>
      </c>
      <c r="J414" s="8">
        <f>H414*C414</f>
        <v>6800</v>
      </c>
      <c r="K414" s="7" t="s">
        <v>723</v>
      </c>
    </row>
    <row r="415" spans="1:10" s="7" customFormat="1" ht="20.25" customHeight="1">
      <c r="A415" s="1" t="s">
        <v>721</v>
      </c>
      <c r="B415" s="1" t="s">
        <v>165</v>
      </c>
      <c r="C415" s="6">
        <v>2000</v>
      </c>
      <c r="D415" s="1" t="s">
        <v>16</v>
      </c>
      <c r="E415" s="1">
        <v>525.5</v>
      </c>
      <c r="F415" s="1">
        <v>529</v>
      </c>
      <c r="G415" s="8">
        <f>(IF($D415="SHORT",$E415-$F415,IF($D415="LONG",$F415-$E415)))*$C415</f>
        <v>7000</v>
      </c>
      <c r="H415" s="24">
        <f>G415/C415</f>
        <v>3.5</v>
      </c>
      <c r="I415" s="24">
        <f>H415/E415*100</f>
        <v>0.6660323501427212</v>
      </c>
      <c r="J415" s="8">
        <f>H415*C415</f>
        <v>7000</v>
      </c>
    </row>
    <row r="416" spans="1:10" s="7" customFormat="1" ht="20.25" customHeight="1">
      <c r="A416" s="1" t="s">
        <v>720</v>
      </c>
      <c r="B416" s="1" t="s">
        <v>598</v>
      </c>
      <c r="C416" s="6">
        <v>3000</v>
      </c>
      <c r="D416" s="1" t="s">
        <v>16</v>
      </c>
      <c r="E416" s="1">
        <v>195.1</v>
      </c>
      <c r="F416" s="1">
        <v>196.75</v>
      </c>
      <c r="G416" s="8">
        <f>(IF($D416="SHORT",$E416-$F416,IF($D416="LONG",$F416-$E416)))*$C416</f>
        <v>4950.000000000017</v>
      </c>
      <c r="H416" s="24">
        <f aca="true" t="shared" si="172" ref="H416:H422">G416/C416</f>
        <v>1.6500000000000057</v>
      </c>
      <c r="I416" s="24">
        <f aca="true" t="shared" si="173" ref="I416:I422">H416/E416*100</f>
        <v>0.8457201435161484</v>
      </c>
      <c r="J416" s="8">
        <f aca="true" t="shared" si="174" ref="J416:J422">H416*C416</f>
        <v>4950.000000000017</v>
      </c>
    </row>
    <row r="417" spans="1:10" s="7" customFormat="1" ht="20.25" customHeight="1">
      <c r="A417" s="1" t="s">
        <v>720</v>
      </c>
      <c r="B417" s="1" t="s">
        <v>598</v>
      </c>
      <c r="C417" s="6">
        <v>3000</v>
      </c>
      <c r="D417" s="1" t="s">
        <v>17</v>
      </c>
      <c r="E417" s="1">
        <v>193.5</v>
      </c>
      <c r="F417" s="1">
        <v>195.1</v>
      </c>
      <c r="G417" s="8">
        <f>(IF($D417="SHORT",$E417-$F417,IF($D417="LONG",$F417-$E417)))*$C417</f>
        <v>-4799.999999999983</v>
      </c>
      <c r="H417" s="24">
        <f t="shared" si="172"/>
        <v>-1.5999999999999943</v>
      </c>
      <c r="I417" s="24">
        <f t="shared" si="173"/>
        <v>-0.8268733850129169</v>
      </c>
      <c r="J417" s="8">
        <f t="shared" si="174"/>
        <v>-4799.999999999983</v>
      </c>
    </row>
    <row r="418" spans="1:10" s="7" customFormat="1" ht="20.25" customHeight="1">
      <c r="A418" s="1" t="s">
        <v>720</v>
      </c>
      <c r="B418" s="1" t="s">
        <v>165</v>
      </c>
      <c r="C418" s="6">
        <v>2000</v>
      </c>
      <c r="D418" s="1" t="s">
        <v>16</v>
      </c>
      <c r="E418" s="1">
        <v>513</v>
      </c>
      <c r="F418" s="1">
        <v>514.4</v>
      </c>
      <c r="G418" s="8">
        <f>(IF($D418="SHORT",$E418-$F418,IF($D418="LONG",$F418-$E418)))*$C418</f>
        <v>2799.9999999999545</v>
      </c>
      <c r="H418" s="24">
        <f t="shared" si="172"/>
        <v>1.3999999999999773</v>
      </c>
      <c r="I418" s="24">
        <f t="shared" si="173"/>
        <v>0.27290448343079476</v>
      </c>
      <c r="J418" s="8">
        <f t="shared" si="174"/>
        <v>2799.9999999999545</v>
      </c>
    </row>
    <row r="419" spans="1:10" s="7" customFormat="1" ht="20.25" customHeight="1">
      <c r="A419" s="1" t="s">
        <v>719</v>
      </c>
      <c r="B419" s="1" t="s">
        <v>677</v>
      </c>
      <c r="C419" s="6">
        <v>1500</v>
      </c>
      <c r="D419" s="1" t="s">
        <v>16</v>
      </c>
      <c r="E419" s="1">
        <v>654</v>
      </c>
      <c r="F419" s="1">
        <v>648</v>
      </c>
      <c r="G419" s="8">
        <f aca="true" t="shared" si="175" ref="G419:G465">(IF($D419="SHORT",$E419-$F419,IF($D419="LONG",$F419-$E419)))*$C419</f>
        <v>-9000</v>
      </c>
      <c r="H419" s="24">
        <f t="shared" si="172"/>
        <v>-6</v>
      </c>
      <c r="I419" s="24">
        <f t="shared" si="173"/>
        <v>-0.9174311926605505</v>
      </c>
      <c r="J419" s="8">
        <f t="shared" si="174"/>
        <v>-9000</v>
      </c>
    </row>
    <row r="420" spans="1:10" s="7" customFormat="1" ht="20.25" customHeight="1">
      <c r="A420" s="1" t="s">
        <v>718</v>
      </c>
      <c r="B420" s="1" t="s">
        <v>21</v>
      </c>
      <c r="C420" s="6">
        <v>1200</v>
      </c>
      <c r="D420" s="1" t="s">
        <v>16</v>
      </c>
      <c r="E420" s="1">
        <v>390</v>
      </c>
      <c r="F420" s="1">
        <v>398</v>
      </c>
      <c r="G420" s="8">
        <f t="shared" si="175"/>
        <v>9600</v>
      </c>
      <c r="H420" s="24">
        <f t="shared" si="172"/>
        <v>8</v>
      </c>
      <c r="I420" s="24">
        <f t="shared" si="173"/>
        <v>2.051282051282051</v>
      </c>
      <c r="J420" s="8">
        <f t="shared" si="174"/>
        <v>9600</v>
      </c>
    </row>
    <row r="421" spans="1:10" s="7" customFormat="1" ht="20.25" customHeight="1">
      <c r="A421" s="1" t="s">
        <v>717</v>
      </c>
      <c r="B421" s="1" t="s">
        <v>598</v>
      </c>
      <c r="C421" s="6">
        <v>3000</v>
      </c>
      <c r="D421" s="1" t="s">
        <v>16</v>
      </c>
      <c r="E421" s="1">
        <v>201.8</v>
      </c>
      <c r="F421" s="1">
        <v>203.2</v>
      </c>
      <c r="G421" s="8">
        <f t="shared" si="175"/>
        <v>4199.999999999932</v>
      </c>
      <c r="H421" s="24">
        <f t="shared" si="172"/>
        <v>1.3999999999999773</v>
      </c>
      <c r="I421" s="24">
        <f t="shared" si="173"/>
        <v>0.6937561942517231</v>
      </c>
      <c r="J421" s="8">
        <f t="shared" si="174"/>
        <v>4199.999999999932</v>
      </c>
    </row>
    <row r="422" spans="1:10" s="7" customFormat="1" ht="20.25" customHeight="1">
      <c r="A422" s="1" t="s">
        <v>716</v>
      </c>
      <c r="B422" s="1" t="s">
        <v>677</v>
      </c>
      <c r="C422" s="6">
        <v>1500</v>
      </c>
      <c r="D422" s="1" t="s">
        <v>16</v>
      </c>
      <c r="E422" s="1">
        <v>615.3</v>
      </c>
      <c r="F422" s="1">
        <v>620</v>
      </c>
      <c r="G422" s="8">
        <f t="shared" si="175"/>
        <v>7050.000000000068</v>
      </c>
      <c r="H422" s="24">
        <f t="shared" si="172"/>
        <v>4.7000000000000455</v>
      </c>
      <c r="I422" s="24">
        <f t="shared" si="173"/>
        <v>0.7638550300666416</v>
      </c>
      <c r="J422" s="8">
        <f t="shared" si="174"/>
        <v>7050.000000000068</v>
      </c>
    </row>
    <row r="423" spans="1:10" s="7" customFormat="1" ht="20.25" customHeight="1">
      <c r="A423" s="1" t="s">
        <v>715</v>
      </c>
      <c r="B423" s="1" t="s">
        <v>25</v>
      </c>
      <c r="C423" s="6">
        <v>1200</v>
      </c>
      <c r="D423" s="1" t="s">
        <v>17</v>
      </c>
      <c r="E423" s="1">
        <v>879</v>
      </c>
      <c r="F423" s="1">
        <v>868.4</v>
      </c>
      <c r="G423" s="8">
        <f t="shared" si="175"/>
        <v>12720.000000000027</v>
      </c>
      <c r="H423" s="24">
        <f aca="true" t="shared" si="176" ref="H423:H428">G423/C423</f>
        <v>10.600000000000023</v>
      </c>
      <c r="I423" s="24">
        <f aca="true" t="shared" si="177" ref="I423:I428">H423/E423*100</f>
        <v>1.2059158134243484</v>
      </c>
      <c r="J423" s="8">
        <f aca="true" t="shared" si="178" ref="J423:J428">H423*C423</f>
        <v>12720.000000000027</v>
      </c>
    </row>
    <row r="424" spans="1:10" s="7" customFormat="1" ht="20.25" customHeight="1">
      <c r="A424" s="1" t="s">
        <v>713</v>
      </c>
      <c r="B424" s="1" t="s">
        <v>714</v>
      </c>
      <c r="C424" s="6">
        <v>7000</v>
      </c>
      <c r="D424" s="1" t="s">
        <v>17</v>
      </c>
      <c r="E424" s="1">
        <v>79.8</v>
      </c>
      <c r="F424" s="1">
        <v>77.4</v>
      </c>
      <c r="G424" s="8">
        <f t="shared" si="175"/>
        <v>16799.99999999994</v>
      </c>
      <c r="H424" s="24">
        <f t="shared" si="176"/>
        <v>2.3999999999999915</v>
      </c>
      <c r="I424" s="24">
        <f t="shared" si="177"/>
        <v>3.007518796992471</v>
      </c>
      <c r="J424" s="8">
        <f t="shared" si="178"/>
        <v>16799.99999999994</v>
      </c>
    </row>
    <row r="425" spans="1:10" s="7" customFormat="1" ht="20.25" customHeight="1">
      <c r="A425" s="1" t="s">
        <v>713</v>
      </c>
      <c r="B425" s="1" t="s">
        <v>238</v>
      </c>
      <c r="C425" s="6">
        <v>500</v>
      </c>
      <c r="D425" s="1" t="s">
        <v>17</v>
      </c>
      <c r="E425" s="1">
        <v>934</v>
      </c>
      <c r="F425" s="1">
        <v>923.4</v>
      </c>
      <c r="G425" s="8">
        <f t="shared" si="175"/>
        <v>5300.000000000011</v>
      </c>
      <c r="H425" s="24">
        <f t="shared" si="176"/>
        <v>10.600000000000021</v>
      </c>
      <c r="I425" s="24">
        <f t="shared" si="177"/>
        <v>1.1349036402569617</v>
      </c>
      <c r="J425" s="8">
        <f t="shared" si="178"/>
        <v>5300.000000000011</v>
      </c>
    </row>
    <row r="426" spans="1:10" s="7" customFormat="1" ht="20.25" customHeight="1">
      <c r="A426" s="1" t="s">
        <v>712</v>
      </c>
      <c r="B426" s="1" t="s">
        <v>62</v>
      </c>
      <c r="C426" s="6">
        <v>600</v>
      </c>
      <c r="D426" s="1" t="s">
        <v>16</v>
      </c>
      <c r="E426" s="1">
        <v>846.5</v>
      </c>
      <c r="F426" s="1">
        <v>843.5</v>
      </c>
      <c r="G426" s="8">
        <f t="shared" si="175"/>
        <v>-1800</v>
      </c>
      <c r="H426" s="24">
        <f t="shared" si="176"/>
        <v>-3</v>
      </c>
      <c r="I426" s="24">
        <f t="shared" si="177"/>
        <v>-0.3544004725339634</v>
      </c>
      <c r="J426" s="8">
        <f t="shared" si="178"/>
        <v>-1800</v>
      </c>
    </row>
    <row r="427" spans="1:10" s="7" customFormat="1" ht="20.25" customHeight="1">
      <c r="A427" s="1" t="s">
        <v>712</v>
      </c>
      <c r="B427" s="1" t="s">
        <v>4</v>
      </c>
      <c r="C427" s="6">
        <v>2500</v>
      </c>
      <c r="D427" s="1" t="s">
        <v>16</v>
      </c>
      <c r="E427" s="1">
        <v>230</v>
      </c>
      <c r="F427" s="1">
        <v>228</v>
      </c>
      <c r="G427" s="8">
        <f t="shared" si="175"/>
        <v>-5000</v>
      </c>
      <c r="H427" s="24">
        <f t="shared" si="176"/>
        <v>-2</v>
      </c>
      <c r="I427" s="24">
        <f t="shared" si="177"/>
        <v>-0.8695652173913043</v>
      </c>
      <c r="J427" s="8">
        <f t="shared" si="178"/>
        <v>-5000</v>
      </c>
    </row>
    <row r="428" spans="1:10" s="7" customFormat="1" ht="20.25" customHeight="1">
      <c r="A428" s="1" t="s">
        <v>711</v>
      </c>
      <c r="B428" s="1" t="s">
        <v>6</v>
      </c>
      <c r="C428" s="6">
        <v>700</v>
      </c>
      <c r="D428" s="1" t="s">
        <v>16</v>
      </c>
      <c r="E428" s="1">
        <v>606</v>
      </c>
      <c r="F428" s="1">
        <v>617</v>
      </c>
      <c r="G428" s="8">
        <f t="shared" si="175"/>
        <v>7700</v>
      </c>
      <c r="H428" s="24">
        <f t="shared" si="176"/>
        <v>11</v>
      </c>
      <c r="I428" s="24">
        <f t="shared" si="177"/>
        <v>1.8151815181518154</v>
      </c>
      <c r="J428" s="8">
        <f t="shared" si="178"/>
        <v>7700</v>
      </c>
    </row>
    <row r="429" spans="1:10" s="7" customFormat="1" ht="20.25" customHeight="1">
      <c r="A429" s="1" t="s">
        <v>710</v>
      </c>
      <c r="B429" s="1" t="s">
        <v>238</v>
      </c>
      <c r="C429" s="6">
        <v>500</v>
      </c>
      <c r="D429" s="1" t="s">
        <v>16</v>
      </c>
      <c r="E429" s="1">
        <v>962</v>
      </c>
      <c r="F429" s="1">
        <v>958</v>
      </c>
      <c r="G429" s="8">
        <f t="shared" si="175"/>
        <v>-2000</v>
      </c>
      <c r="H429" s="24">
        <f aca="true" t="shared" si="179" ref="H429:H435">G429/C429</f>
        <v>-4</v>
      </c>
      <c r="I429" s="24">
        <f aca="true" t="shared" si="180" ref="I429:I435">H429/E429*100</f>
        <v>-0.4158004158004158</v>
      </c>
      <c r="J429" s="8">
        <f aca="true" t="shared" si="181" ref="J429:J435">H429*C429</f>
        <v>-2000</v>
      </c>
    </row>
    <row r="430" spans="1:10" s="7" customFormat="1" ht="20.25" customHeight="1">
      <c r="A430" s="1" t="s">
        <v>710</v>
      </c>
      <c r="B430" s="1" t="s">
        <v>62</v>
      </c>
      <c r="C430" s="6">
        <v>600</v>
      </c>
      <c r="D430" s="1" t="s">
        <v>17</v>
      </c>
      <c r="E430" s="1">
        <v>840</v>
      </c>
      <c r="F430" s="1">
        <v>844</v>
      </c>
      <c r="G430" s="8">
        <f t="shared" si="175"/>
        <v>-2400</v>
      </c>
      <c r="H430" s="24">
        <f t="shared" si="179"/>
        <v>-4</v>
      </c>
      <c r="I430" s="24">
        <f t="shared" si="180"/>
        <v>-0.4761904761904762</v>
      </c>
      <c r="J430" s="8">
        <f t="shared" si="181"/>
        <v>-2400</v>
      </c>
    </row>
    <row r="431" spans="1:10" s="7" customFormat="1" ht="20.25" customHeight="1">
      <c r="A431" s="1" t="s">
        <v>709</v>
      </c>
      <c r="B431" s="1" t="s">
        <v>677</v>
      </c>
      <c r="C431" s="6">
        <v>1500</v>
      </c>
      <c r="D431" s="1" t="s">
        <v>16</v>
      </c>
      <c r="E431" s="1">
        <v>593</v>
      </c>
      <c r="F431" s="1">
        <v>601</v>
      </c>
      <c r="G431" s="8">
        <f t="shared" si="175"/>
        <v>12000</v>
      </c>
      <c r="H431" s="24">
        <f t="shared" si="179"/>
        <v>8</v>
      </c>
      <c r="I431" s="24">
        <f t="shared" si="180"/>
        <v>1.3490725126475547</v>
      </c>
      <c r="J431" s="8">
        <f t="shared" si="181"/>
        <v>12000</v>
      </c>
    </row>
    <row r="432" spans="1:10" s="7" customFormat="1" ht="20.25" customHeight="1">
      <c r="A432" s="1" t="s">
        <v>708</v>
      </c>
      <c r="B432" s="1" t="s">
        <v>165</v>
      </c>
      <c r="C432" s="6">
        <v>2000</v>
      </c>
      <c r="D432" s="1" t="s">
        <v>16</v>
      </c>
      <c r="E432" s="1">
        <v>510.6</v>
      </c>
      <c r="F432" s="1">
        <v>509.2</v>
      </c>
      <c r="G432" s="8">
        <f t="shared" si="175"/>
        <v>-2800.000000000068</v>
      </c>
      <c r="H432" s="24">
        <f t="shared" si="179"/>
        <v>-1.400000000000034</v>
      </c>
      <c r="I432" s="24">
        <f t="shared" si="180"/>
        <v>-0.2741872307089765</v>
      </c>
      <c r="J432" s="8">
        <f t="shared" si="181"/>
        <v>-2800.000000000068</v>
      </c>
    </row>
    <row r="433" spans="1:10" s="7" customFormat="1" ht="20.25" customHeight="1">
      <c r="A433" s="1" t="s">
        <v>708</v>
      </c>
      <c r="B433" s="1" t="s">
        <v>6</v>
      </c>
      <c r="C433" s="6">
        <v>700</v>
      </c>
      <c r="D433" s="1" t="s">
        <v>16</v>
      </c>
      <c r="E433" s="1">
        <v>613</v>
      </c>
      <c r="F433" s="1">
        <v>614.4</v>
      </c>
      <c r="G433" s="8">
        <f t="shared" si="175"/>
        <v>979.9999999999841</v>
      </c>
      <c r="H433" s="24">
        <f t="shared" si="179"/>
        <v>1.3999999999999773</v>
      </c>
      <c r="I433" s="24">
        <f t="shared" si="180"/>
        <v>0.22838499184338945</v>
      </c>
      <c r="J433" s="8">
        <f t="shared" si="181"/>
        <v>979.9999999999841</v>
      </c>
    </row>
    <row r="434" spans="1:10" s="7" customFormat="1" ht="20.25" customHeight="1">
      <c r="A434" s="1" t="s">
        <v>707</v>
      </c>
      <c r="B434" s="1" t="s">
        <v>172</v>
      </c>
      <c r="C434" s="6">
        <v>600</v>
      </c>
      <c r="D434" s="1" t="s">
        <v>16</v>
      </c>
      <c r="E434" s="1">
        <v>642</v>
      </c>
      <c r="F434" s="1">
        <v>636</v>
      </c>
      <c r="G434" s="8">
        <f t="shared" si="175"/>
        <v>-3600</v>
      </c>
      <c r="H434" s="24">
        <f t="shared" si="179"/>
        <v>-6</v>
      </c>
      <c r="I434" s="24">
        <f t="shared" si="180"/>
        <v>-0.9345794392523363</v>
      </c>
      <c r="J434" s="8">
        <f t="shared" si="181"/>
        <v>-3600</v>
      </c>
    </row>
    <row r="435" spans="1:10" s="7" customFormat="1" ht="20.25" customHeight="1">
      <c r="A435" s="1" t="s">
        <v>707</v>
      </c>
      <c r="B435" s="1" t="s">
        <v>202</v>
      </c>
      <c r="C435" s="6">
        <v>3200</v>
      </c>
      <c r="D435" s="1" t="s">
        <v>17</v>
      </c>
      <c r="E435" s="1">
        <v>288</v>
      </c>
      <c r="F435" s="1">
        <v>289.3</v>
      </c>
      <c r="G435" s="8">
        <f t="shared" si="175"/>
        <v>-4160.000000000036</v>
      </c>
      <c r="H435" s="24">
        <f t="shared" si="179"/>
        <v>-1.3000000000000114</v>
      </c>
      <c r="I435" s="24">
        <f t="shared" si="180"/>
        <v>-0.45138888888889284</v>
      </c>
      <c r="J435" s="8">
        <f t="shared" si="181"/>
        <v>-4160.000000000036</v>
      </c>
    </row>
    <row r="436" spans="1:10" s="7" customFormat="1" ht="20.25" customHeight="1">
      <c r="A436" s="1" t="s">
        <v>706</v>
      </c>
      <c r="B436" s="1" t="s">
        <v>610</v>
      </c>
      <c r="C436" s="6">
        <v>3200</v>
      </c>
      <c r="D436" s="1" t="s">
        <v>16</v>
      </c>
      <c r="E436" s="1">
        <v>235.5</v>
      </c>
      <c r="F436" s="1">
        <v>239</v>
      </c>
      <c r="G436" s="8">
        <f t="shared" si="175"/>
        <v>11200</v>
      </c>
      <c r="H436" s="24">
        <f aca="true" t="shared" si="182" ref="H436:H442">G436/C436</f>
        <v>3.5</v>
      </c>
      <c r="I436" s="24">
        <f aca="true" t="shared" si="183" ref="I436:I442">H436/E436*100</f>
        <v>1.48619957537155</v>
      </c>
      <c r="J436" s="8">
        <f aca="true" t="shared" si="184" ref="J436:J442">H436*C436</f>
        <v>11200</v>
      </c>
    </row>
    <row r="437" spans="1:10" s="7" customFormat="1" ht="20.25" customHeight="1">
      <c r="A437" s="1" t="s">
        <v>706</v>
      </c>
      <c r="B437" s="1" t="s">
        <v>677</v>
      </c>
      <c r="C437" s="6">
        <v>1500</v>
      </c>
      <c r="D437" s="1" t="s">
        <v>16</v>
      </c>
      <c r="E437" s="1">
        <v>594</v>
      </c>
      <c r="F437" s="1">
        <v>590</v>
      </c>
      <c r="G437" s="8">
        <f t="shared" si="175"/>
        <v>-6000</v>
      </c>
      <c r="H437" s="24">
        <f t="shared" si="182"/>
        <v>-4</v>
      </c>
      <c r="I437" s="24">
        <f t="shared" si="183"/>
        <v>-0.6734006734006733</v>
      </c>
      <c r="J437" s="8">
        <f t="shared" si="184"/>
        <v>-6000</v>
      </c>
    </row>
    <row r="438" spans="1:10" s="7" customFormat="1" ht="20.25" customHeight="1">
      <c r="A438" s="1" t="s">
        <v>705</v>
      </c>
      <c r="B438" s="1" t="s">
        <v>21</v>
      </c>
      <c r="C438" s="6">
        <v>1200</v>
      </c>
      <c r="D438" s="1" t="s">
        <v>16</v>
      </c>
      <c r="E438" s="1">
        <v>445</v>
      </c>
      <c r="F438" s="1">
        <v>442</v>
      </c>
      <c r="G438" s="8">
        <f t="shared" si="175"/>
        <v>-3600</v>
      </c>
      <c r="H438" s="24">
        <f t="shared" si="182"/>
        <v>-3</v>
      </c>
      <c r="I438" s="24">
        <f t="shared" si="183"/>
        <v>-0.6741573033707865</v>
      </c>
      <c r="J438" s="8">
        <f t="shared" si="184"/>
        <v>-3600</v>
      </c>
    </row>
    <row r="439" spans="1:10" s="7" customFormat="1" ht="20.25" customHeight="1">
      <c r="A439" s="1" t="s">
        <v>704</v>
      </c>
      <c r="B439" s="1" t="s">
        <v>113</v>
      </c>
      <c r="C439" s="6">
        <v>2000</v>
      </c>
      <c r="D439" s="1" t="s">
        <v>16</v>
      </c>
      <c r="E439" s="1">
        <v>392.5</v>
      </c>
      <c r="F439" s="1">
        <v>390</v>
      </c>
      <c r="G439" s="8">
        <f t="shared" si="175"/>
        <v>-5000</v>
      </c>
      <c r="H439" s="24">
        <f t="shared" si="182"/>
        <v>-2.5</v>
      </c>
      <c r="I439" s="24">
        <f t="shared" si="183"/>
        <v>-0.6369426751592357</v>
      </c>
      <c r="J439" s="8">
        <f t="shared" si="184"/>
        <v>-5000</v>
      </c>
    </row>
    <row r="440" spans="1:10" s="7" customFormat="1" ht="20.25" customHeight="1">
      <c r="A440" s="1" t="s">
        <v>703</v>
      </c>
      <c r="B440" s="1" t="s">
        <v>113</v>
      </c>
      <c r="C440" s="6">
        <v>2000</v>
      </c>
      <c r="D440" s="1" t="s">
        <v>16</v>
      </c>
      <c r="E440" s="1">
        <v>393</v>
      </c>
      <c r="F440" s="1">
        <v>396.6</v>
      </c>
      <c r="G440" s="8">
        <f t="shared" si="175"/>
        <v>7200.0000000000455</v>
      </c>
      <c r="H440" s="24">
        <f t="shared" si="182"/>
        <v>3.6000000000000227</v>
      </c>
      <c r="I440" s="24">
        <f t="shared" si="183"/>
        <v>0.9160305343511508</v>
      </c>
      <c r="J440" s="8">
        <f t="shared" si="184"/>
        <v>7200.0000000000455</v>
      </c>
    </row>
    <row r="441" spans="1:10" s="7" customFormat="1" ht="20.25" customHeight="1">
      <c r="A441" s="1" t="s">
        <v>702</v>
      </c>
      <c r="B441" s="1" t="s">
        <v>2</v>
      </c>
      <c r="C441" s="6">
        <v>600</v>
      </c>
      <c r="D441" s="1" t="s">
        <v>17</v>
      </c>
      <c r="E441" s="1">
        <v>1022</v>
      </c>
      <c r="F441" s="1">
        <v>1007.6</v>
      </c>
      <c r="G441" s="8">
        <f t="shared" si="175"/>
        <v>8639.999999999985</v>
      </c>
      <c r="H441" s="24">
        <f t="shared" si="182"/>
        <v>14.399999999999975</v>
      </c>
      <c r="I441" s="24">
        <f t="shared" si="183"/>
        <v>1.4090019569471601</v>
      </c>
      <c r="J441" s="8">
        <f t="shared" si="184"/>
        <v>8639.999999999985</v>
      </c>
    </row>
    <row r="442" spans="1:10" s="7" customFormat="1" ht="20.25" customHeight="1">
      <c r="A442" s="1" t="s">
        <v>701</v>
      </c>
      <c r="B442" s="1" t="s">
        <v>677</v>
      </c>
      <c r="C442" s="6">
        <v>1500</v>
      </c>
      <c r="D442" s="1" t="s">
        <v>16</v>
      </c>
      <c r="E442" s="1">
        <v>567</v>
      </c>
      <c r="F442" s="1">
        <v>575</v>
      </c>
      <c r="G442" s="8">
        <f t="shared" si="175"/>
        <v>12000</v>
      </c>
      <c r="H442" s="24">
        <f t="shared" si="182"/>
        <v>8</v>
      </c>
      <c r="I442" s="24">
        <f t="shared" si="183"/>
        <v>1.4109347442680775</v>
      </c>
      <c r="J442" s="8">
        <f t="shared" si="184"/>
        <v>12000</v>
      </c>
    </row>
    <row r="443" spans="1:10" s="7" customFormat="1" ht="20.25" customHeight="1">
      <c r="A443" s="13"/>
      <c r="B443" s="13"/>
      <c r="C443" s="14"/>
      <c r="D443" s="13"/>
      <c r="E443" s="13"/>
      <c r="F443" s="13"/>
      <c r="G443" s="20"/>
      <c r="H443" s="25"/>
      <c r="I443" s="36" t="s">
        <v>63</v>
      </c>
      <c r="J443" s="27">
        <f>SUM(J414:J442)</f>
        <v>86779.99999999988</v>
      </c>
    </row>
    <row r="444" spans="1:10" s="7" customFormat="1" ht="20.25" customHeight="1">
      <c r="A444" s="1" t="s">
        <v>700</v>
      </c>
      <c r="B444" s="1" t="s">
        <v>2</v>
      </c>
      <c r="C444" s="6">
        <v>600</v>
      </c>
      <c r="D444" s="1" t="s">
        <v>16</v>
      </c>
      <c r="E444" s="1">
        <v>1026</v>
      </c>
      <c r="F444" s="1">
        <v>1020</v>
      </c>
      <c r="G444" s="8">
        <f t="shared" si="175"/>
        <v>-3600</v>
      </c>
      <c r="H444" s="24">
        <f>G444/C444</f>
        <v>-6</v>
      </c>
      <c r="I444" s="24">
        <f>H444/E444*100</f>
        <v>-0.5847953216374269</v>
      </c>
      <c r="J444" s="8">
        <f>H444*C444</f>
        <v>-3600</v>
      </c>
    </row>
    <row r="445" spans="1:10" s="7" customFormat="1" ht="20.25" customHeight="1">
      <c r="A445" s="1" t="s">
        <v>699</v>
      </c>
      <c r="B445" s="1" t="s">
        <v>2</v>
      </c>
      <c r="C445" s="6">
        <v>600</v>
      </c>
      <c r="D445" s="1" t="s">
        <v>16</v>
      </c>
      <c r="E445" s="1">
        <v>993</v>
      </c>
      <c r="F445" s="1">
        <v>1004</v>
      </c>
      <c r="G445" s="8">
        <f t="shared" si="175"/>
        <v>6600</v>
      </c>
      <c r="H445" s="24">
        <f>G445/C445</f>
        <v>11</v>
      </c>
      <c r="I445" s="24">
        <f>H445/E445*100</f>
        <v>1.1077542799597182</v>
      </c>
      <c r="J445" s="8">
        <f>H445*C445</f>
        <v>6600</v>
      </c>
    </row>
    <row r="446" spans="1:10" s="7" customFormat="1" ht="20.25" customHeight="1">
      <c r="A446" s="1" t="s">
        <v>698</v>
      </c>
      <c r="B446" s="1" t="s">
        <v>6</v>
      </c>
      <c r="C446" s="6">
        <v>700</v>
      </c>
      <c r="D446" s="1" t="s">
        <v>16</v>
      </c>
      <c r="E446" s="1">
        <v>512</v>
      </c>
      <c r="F446" s="1">
        <v>524</v>
      </c>
      <c r="G446" s="8">
        <f t="shared" si="175"/>
        <v>8400</v>
      </c>
      <c r="H446" s="24">
        <f>G446/C446</f>
        <v>12</v>
      </c>
      <c r="I446" s="24">
        <f>H446/E446*100</f>
        <v>2.34375</v>
      </c>
      <c r="J446" s="8">
        <f>H446*C446</f>
        <v>8400</v>
      </c>
    </row>
    <row r="447" spans="1:10" s="7" customFormat="1" ht="20.25" customHeight="1">
      <c r="A447" s="1" t="s">
        <v>697</v>
      </c>
      <c r="B447" s="1" t="s">
        <v>598</v>
      </c>
      <c r="C447" s="6">
        <v>3000</v>
      </c>
      <c r="D447" s="1" t="s">
        <v>16</v>
      </c>
      <c r="E447" s="1">
        <v>193.6</v>
      </c>
      <c r="F447" s="1">
        <v>197</v>
      </c>
      <c r="G447" s="8">
        <f t="shared" si="175"/>
        <v>10200.000000000016</v>
      </c>
      <c r="H447" s="24">
        <f aca="true" t="shared" si="185" ref="H447:H452">G447/C447</f>
        <v>3.4000000000000052</v>
      </c>
      <c r="I447" s="24">
        <f aca="true" t="shared" si="186" ref="I447:I452">H447/E447*100</f>
        <v>1.756198347107441</v>
      </c>
      <c r="J447" s="8">
        <f aca="true" t="shared" si="187" ref="J447:J452">H447*C447</f>
        <v>10200.000000000016</v>
      </c>
    </row>
    <row r="448" spans="1:10" s="7" customFormat="1" ht="20.25" customHeight="1">
      <c r="A448" s="1" t="s">
        <v>696</v>
      </c>
      <c r="B448" s="1" t="s">
        <v>598</v>
      </c>
      <c r="C448" s="6">
        <v>3000</v>
      </c>
      <c r="D448" s="1" t="s">
        <v>16</v>
      </c>
      <c r="E448" s="1">
        <v>190</v>
      </c>
      <c r="F448" s="1">
        <v>192</v>
      </c>
      <c r="G448" s="8">
        <f t="shared" si="175"/>
        <v>6000</v>
      </c>
      <c r="H448" s="24">
        <f t="shared" si="185"/>
        <v>2</v>
      </c>
      <c r="I448" s="24">
        <f t="shared" si="186"/>
        <v>1.0526315789473684</v>
      </c>
      <c r="J448" s="8">
        <f t="shared" si="187"/>
        <v>6000</v>
      </c>
    </row>
    <row r="449" spans="1:10" s="7" customFormat="1" ht="20.25" customHeight="1">
      <c r="A449" s="1" t="s">
        <v>695</v>
      </c>
      <c r="B449" s="1" t="s">
        <v>21</v>
      </c>
      <c r="C449" s="6">
        <v>1200</v>
      </c>
      <c r="D449" s="1" t="s">
        <v>16</v>
      </c>
      <c r="E449" s="1">
        <v>466</v>
      </c>
      <c r="F449" s="1">
        <v>473</v>
      </c>
      <c r="G449" s="8">
        <f t="shared" si="175"/>
        <v>8400</v>
      </c>
      <c r="H449" s="24">
        <f t="shared" si="185"/>
        <v>7</v>
      </c>
      <c r="I449" s="24">
        <f t="shared" si="186"/>
        <v>1.502145922746781</v>
      </c>
      <c r="J449" s="8">
        <f t="shared" si="187"/>
        <v>8400</v>
      </c>
    </row>
    <row r="450" spans="1:10" s="7" customFormat="1" ht="20.25" customHeight="1">
      <c r="A450" s="1" t="s">
        <v>694</v>
      </c>
      <c r="B450" s="1" t="s">
        <v>677</v>
      </c>
      <c r="C450" s="6">
        <v>1500</v>
      </c>
      <c r="D450" s="1" t="s">
        <v>17</v>
      </c>
      <c r="E450" s="1">
        <v>633</v>
      </c>
      <c r="F450" s="1">
        <v>621</v>
      </c>
      <c r="G450" s="8">
        <f t="shared" si="175"/>
        <v>18000</v>
      </c>
      <c r="H450" s="24">
        <f t="shared" si="185"/>
        <v>12</v>
      </c>
      <c r="I450" s="24">
        <f t="shared" si="186"/>
        <v>1.8957345971563981</v>
      </c>
      <c r="J450" s="8">
        <f t="shared" si="187"/>
        <v>18000</v>
      </c>
    </row>
    <row r="451" spans="1:10" s="7" customFormat="1" ht="20.25" customHeight="1">
      <c r="A451" s="1" t="s">
        <v>693</v>
      </c>
      <c r="B451" s="1" t="s">
        <v>97</v>
      </c>
      <c r="C451" s="6">
        <v>3500</v>
      </c>
      <c r="D451" s="1" t="s">
        <v>17</v>
      </c>
      <c r="E451" s="1">
        <v>235</v>
      </c>
      <c r="F451" s="1">
        <v>232.7</v>
      </c>
      <c r="G451" s="8">
        <f t="shared" si="175"/>
        <v>8050.00000000004</v>
      </c>
      <c r="H451" s="24">
        <f t="shared" si="185"/>
        <v>2.3000000000000114</v>
      </c>
      <c r="I451" s="24">
        <f t="shared" si="186"/>
        <v>0.9787234042553239</v>
      </c>
      <c r="J451" s="8">
        <f t="shared" si="187"/>
        <v>8050.00000000004</v>
      </c>
    </row>
    <row r="452" spans="1:10" s="7" customFormat="1" ht="20.25" customHeight="1">
      <c r="A452" s="1" t="s">
        <v>692</v>
      </c>
      <c r="B452" s="1" t="s">
        <v>598</v>
      </c>
      <c r="C452" s="6">
        <v>3000</v>
      </c>
      <c r="D452" s="1" t="s">
        <v>16</v>
      </c>
      <c r="E452" s="1">
        <v>196.2</v>
      </c>
      <c r="F452" s="1">
        <v>197.5</v>
      </c>
      <c r="G452" s="8">
        <f t="shared" si="175"/>
        <v>3900.000000000034</v>
      </c>
      <c r="H452" s="24">
        <f t="shared" si="185"/>
        <v>1.3000000000000114</v>
      </c>
      <c r="I452" s="24">
        <f t="shared" si="186"/>
        <v>0.6625891946992922</v>
      </c>
      <c r="J452" s="8">
        <f t="shared" si="187"/>
        <v>3900.000000000034</v>
      </c>
    </row>
    <row r="453" spans="1:10" s="7" customFormat="1" ht="20.25" customHeight="1">
      <c r="A453" s="1" t="s">
        <v>691</v>
      </c>
      <c r="B453" s="1" t="s">
        <v>6</v>
      </c>
      <c r="C453" s="6">
        <v>700</v>
      </c>
      <c r="D453" s="1" t="s">
        <v>16</v>
      </c>
      <c r="E453" s="1">
        <v>609</v>
      </c>
      <c r="F453" s="1">
        <v>602</v>
      </c>
      <c r="G453" s="8">
        <f t="shared" si="175"/>
        <v>-4900</v>
      </c>
      <c r="H453" s="24">
        <f aca="true" t="shared" si="188" ref="H453:H458">G453/C453</f>
        <v>-7</v>
      </c>
      <c r="I453" s="24">
        <f aca="true" t="shared" si="189" ref="I453:I458">H453/E453*100</f>
        <v>-1.1494252873563218</v>
      </c>
      <c r="J453" s="8">
        <f aca="true" t="shared" si="190" ref="J453:J458">H453*C453</f>
        <v>-4900</v>
      </c>
    </row>
    <row r="454" spans="1:10" s="7" customFormat="1" ht="20.25" customHeight="1">
      <c r="A454" s="1" t="s">
        <v>690</v>
      </c>
      <c r="B454" s="1" t="s">
        <v>598</v>
      </c>
      <c r="C454" s="6">
        <v>3000</v>
      </c>
      <c r="D454" s="1" t="s">
        <v>16</v>
      </c>
      <c r="E454" s="1">
        <v>206.4</v>
      </c>
      <c r="F454" s="1">
        <v>208.5</v>
      </c>
      <c r="G454" s="8">
        <f t="shared" si="175"/>
        <v>6299.999999999983</v>
      </c>
      <c r="H454" s="24">
        <f t="shared" si="188"/>
        <v>2.0999999999999943</v>
      </c>
      <c r="I454" s="24">
        <f t="shared" si="189"/>
        <v>1.0174418604651136</v>
      </c>
      <c r="J454" s="8">
        <f t="shared" si="190"/>
        <v>6299.999999999983</v>
      </c>
    </row>
    <row r="455" spans="1:10" s="7" customFormat="1" ht="20.25" customHeight="1">
      <c r="A455" s="1" t="s">
        <v>689</v>
      </c>
      <c r="B455" s="1" t="s">
        <v>113</v>
      </c>
      <c r="C455" s="6">
        <v>2000</v>
      </c>
      <c r="D455" s="1" t="s">
        <v>16</v>
      </c>
      <c r="E455" s="1">
        <v>396</v>
      </c>
      <c r="F455" s="1">
        <v>400</v>
      </c>
      <c r="G455" s="8">
        <f t="shared" si="175"/>
        <v>8000</v>
      </c>
      <c r="H455" s="24">
        <f t="shared" si="188"/>
        <v>4</v>
      </c>
      <c r="I455" s="24">
        <f t="shared" si="189"/>
        <v>1.0101010101010102</v>
      </c>
      <c r="J455" s="8">
        <f t="shared" si="190"/>
        <v>8000</v>
      </c>
    </row>
    <row r="456" spans="1:10" s="7" customFormat="1" ht="20.25" customHeight="1">
      <c r="A456" s="1" t="s">
        <v>688</v>
      </c>
      <c r="B456" s="1" t="s">
        <v>21</v>
      </c>
      <c r="C456" s="6">
        <v>1200</v>
      </c>
      <c r="D456" s="1" t="s">
        <v>16</v>
      </c>
      <c r="E456" s="1">
        <v>502</v>
      </c>
      <c r="F456" s="1">
        <v>510</v>
      </c>
      <c r="G456" s="8">
        <f t="shared" si="175"/>
        <v>9600</v>
      </c>
      <c r="H456" s="24">
        <f t="shared" si="188"/>
        <v>8</v>
      </c>
      <c r="I456" s="24">
        <f t="shared" si="189"/>
        <v>1.593625498007968</v>
      </c>
      <c r="J456" s="8">
        <f t="shared" si="190"/>
        <v>9600</v>
      </c>
    </row>
    <row r="457" spans="1:10" s="7" customFormat="1" ht="20.25" customHeight="1">
      <c r="A457" s="1" t="s">
        <v>687</v>
      </c>
      <c r="B457" s="1" t="s">
        <v>6</v>
      </c>
      <c r="C457" s="6">
        <v>700</v>
      </c>
      <c r="D457" s="1" t="s">
        <v>16</v>
      </c>
      <c r="E457" s="1">
        <v>624</v>
      </c>
      <c r="F457" s="1">
        <v>617</v>
      </c>
      <c r="G457" s="8">
        <f t="shared" si="175"/>
        <v>-4900</v>
      </c>
      <c r="H457" s="24">
        <f t="shared" si="188"/>
        <v>-7</v>
      </c>
      <c r="I457" s="24">
        <f t="shared" si="189"/>
        <v>-1.1217948717948718</v>
      </c>
      <c r="J457" s="8">
        <f t="shared" si="190"/>
        <v>-4900</v>
      </c>
    </row>
    <row r="458" spans="1:10" s="7" customFormat="1" ht="20.25" customHeight="1">
      <c r="A458" s="1" t="s">
        <v>686</v>
      </c>
      <c r="B458" s="1" t="s">
        <v>610</v>
      </c>
      <c r="C458" s="6">
        <v>3200</v>
      </c>
      <c r="D458" s="1" t="s">
        <v>16</v>
      </c>
      <c r="E458" s="1">
        <v>257.5</v>
      </c>
      <c r="F458" s="1">
        <v>261</v>
      </c>
      <c r="G458" s="8">
        <f t="shared" si="175"/>
        <v>11200</v>
      </c>
      <c r="H458" s="24">
        <f t="shared" si="188"/>
        <v>3.5</v>
      </c>
      <c r="I458" s="24">
        <f t="shared" si="189"/>
        <v>1.3592233009708738</v>
      </c>
      <c r="J458" s="8">
        <f t="shared" si="190"/>
        <v>11200</v>
      </c>
    </row>
    <row r="459" spans="1:10" s="7" customFormat="1" ht="20.25" customHeight="1">
      <c r="A459" s="1" t="s">
        <v>685</v>
      </c>
      <c r="B459" s="1" t="s">
        <v>6</v>
      </c>
      <c r="C459" s="6">
        <v>700</v>
      </c>
      <c r="D459" s="1" t="s">
        <v>16</v>
      </c>
      <c r="E459" s="1">
        <v>604</v>
      </c>
      <c r="F459" s="1">
        <v>615</v>
      </c>
      <c r="G459" s="8">
        <f t="shared" si="175"/>
        <v>7700</v>
      </c>
      <c r="H459" s="24">
        <f aca="true" t="shared" si="191" ref="H459:H465">G459/C459</f>
        <v>11</v>
      </c>
      <c r="I459" s="24">
        <f aca="true" t="shared" si="192" ref="I459:I465">H459/E459*100</f>
        <v>1.8211920529801324</v>
      </c>
      <c r="J459" s="8">
        <f aca="true" t="shared" si="193" ref="J459:J465">H459*C459</f>
        <v>7700</v>
      </c>
    </row>
    <row r="460" spans="1:10" s="7" customFormat="1" ht="20.25" customHeight="1">
      <c r="A460" s="1" t="s">
        <v>684</v>
      </c>
      <c r="B460" s="1" t="s">
        <v>25</v>
      </c>
      <c r="C460" s="6">
        <v>1200</v>
      </c>
      <c r="D460" s="1" t="s">
        <v>16</v>
      </c>
      <c r="E460" s="1">
        <v>807</v>
      </c>
      <c r="F460" s="1">
        <v>814</v>
      </c>
      <c r="G460" s="8">
        <f t="shared" si="175"/>
        <v>8400</v>
      </c>
      <c r="H460" s="24">
        <f t="shared" si="191"/>
        <v>7</v>
      </c>
      <c r="I460" s="24">
        <f t="shared" si="192"/>
        <v>0.8674101610904585</v>
      </c>
      <c r="J460" s="8">
        <f t="shared" si="193"/>
        <v>8400</v>
      </c>
    </row>
    <row r="461" spans="1:10" s="7" customFormat="1" ht="20.25" customHeight="1">
      <c r="A461" s="1" t="s">
        <v>682</v>
      </c>
      <c r="B461" s="1" t="s">
        <v>683</v>
      </c>
      <c r="C461" s="6">
        <v>3200</v>
      </c>
      <c r="D461" s="1" t="s">
        <v>16</v>
      </c>
      <c r="E461" s="1">
        <v>153</v>
      </c>
      <c r="F461" s="1">
        <v>160</v>
      </c>
      <c r="G461" s="8">
        <f t="shared" si="175"/>
        <v>22400</v>
      </c>
      <c r="H461" s="24">
        <f t="shared" si="191"/>
        <v>7</v>
      </c>
      <c r="I461" s="24">
        <f t="shared" si="192"/>
        <v>4.57516339869281</v>
      </c>
      <c r="J461" s="8">
        <f t="shared" si="193"/>
        <v>22400</v>
      </c>
    </row>
    <row r="462" spans="1:10" s="7" customFormat="1" ht="20.25" customHeight="1">
      <c r="A462" s="1" t="s">
        <v>681</v>
      </c>
      <c r="B462" s="1" t="s">
        <v>6</v>
      </c>
      <c r="C462" s="6">
        <v>700</v>
      </c>
      <c r="D462" s="1" t="s">
        <v>16</v>
      </c>
      <c r="E462" s="1">
        <v>591</v>
      </c>
      <c r="F462" s="1">
        <v>603</v>
      </c>
      <c r="G462" s="8">
        <f t="shared" si="175"/>
        <v>8400</v>
      </c>
      <c r="H462" s="24">
        <f t="shared" si="191"/>
        <v>12</v>
      </c>
      <c r="I462" s="24">
        <f t="shared" si="192"/>
        <v>2.030456852791878</v>
      </c>
      <c r="J462" s="8">
        <f t="shared" si="193"/>
        <v>8400</v>
      </c>
    </row>
    <row r="463" spans="1:10" s="7" customFormat="1" ht="20.25" customHeight="1">
      <c r="A463" s="1" t="s">
        <v>680</v>
      </c>
      <c r="B463" s="1" t="s">
        <v>6</v>
      </c>
      <c r="C463" s="6">
        <v>700</v>
      </c>
      <c r="D463" s="1" t="s">
        <v>16</v>
      </c>
      <c r="E463" s="1">
        <v>587</v>
      </c>
      <c r="F463" s="1">
        <v>597</v>
      </c>
      <c r="G463" s="8">
        <f t="shared" si="175"/>
        <v>7000</v>
      </c>
      <c r="H463" s="24">
        <f t="shared" si="191"/>
        <v>10</v>
      </c>
      <c r="I463" s="24">
        <f t="shared" si="192"/>
        <v>1.7035775127768313</v>
      </c>
      <c r="J463" s="8">
        <f t="shared" si="193"/>
        <v>7000</v>
      </c>
    </row>
    <row r="464" spans="1:10" s="7" customFormat="1" ht="20.25" customHeight="1">
      <c r="A464" s="1" t="s">
        <v>679</v>
      </c>
      <c r="B464" s="1" t="s">
        <v>21</v>
      </c>
      <c r="C464" s="6">
        <v>1200</v>
      </c>
      <c r="D464" s="1" t="s">
        <v>16</v>
      </c>
      <c r="E464" s="1">
        <v>495</v>
      </c>
      <c r="F464" s="1">
        <v>503</v>
      </c>
      <c r="G464" s="8">
        <f t="shared" si="175"/>
        <v>9600</v>
      </c>
      <c r="H464" s="24">
        <f t="shared" si="191"/>
        <v>8</v>
      </c>
      <c r="I464" s="24">
        <f t="shared" si="192"/>
        <v>1.6161616161616161</v>
      </c>
      <c r="J464" s="8">
        <f t="shared" si="193"/>
        <v>9600</v>
      </c>
    </row>
    <row r="465" spans="1:10" s="7" customFormat="1" ht="20.25" customHeight="1">
      <c r="A465" s="1" t="s">
        <v>678</v>
      </c>
      <c r="B465" s="1" t="s">
        <v>677</v>
      </c>
      <c r="C465" s="6">
        <v>1500</v>
      </c>
      <c r="D465" s="1" t="s">
        <v>16</v>
      </c>
      <c r="E465" s="1">
        <v>667</v>
      </c>
      <c r="F465" s="1">
        <v>675</v>
      </c>
      <c r="G465" s="8">
        <f t="shared" si="175"/>
        <v>12000</v>
      </c>
      <c r="H465" s="24">
        <f t="shared" si="191"/>
        <v>8</v>
      </c>
      <c r="I465" s="24">
        <f t="shared" si="192"/>
        <v>1.199400299850075</v>
      </c>
      <c r="J465" s="8">
        <f t="shared" si="193"/>
        <v>12000</v>
      </c>
    </row>
    <row r="466" spans="1:10" s="7" customFormat="1" ht="20.25" customHeight="1">
      <c r="A466" s="13"/>
      <c r="B466" s="13"/>
      <c r="C466" s="14"/>
      <c r="D466" s="13"/>
      <c r="E466" s="13"/>
      <c r="F466" s="13"/>
      <c r="G466" s="20"/>
      <c r="H466" s="25"/>
      <c r="I466" s="36" t="s">
        <v>63</v>
      </c>
      <c r="J466" s="27">
        <f>SUM(J444:J465)</f>
        <v>166750.00000000006</v>
      </c>
    </row>
    <row r="467" spans="1:10" s="7" customFormat="1" ht="20.25" customHeight="1">
      <c r="A467" s="1" t="s">
        <v>676</v>
      </c>
      <c r="B467" s="1" t="s">
        <v>4</v>
      </c>
      <c r="C467" s="6">
        <v>2500</v>
      </c>
      <c r="D467" s="1" t="s">
        <v>16</v>
      </c>
      <c r="E467" s="1">
        <v>257</v>
      </c>
      <c r="F467" s="1">
        <v>261</v>
      </c>
      <c r="G467" s="8">
        <f aca="true" t="shared" si="194" ref="G467:G479">(IF($D467="SHORT",$E467-$F467,IF($D467="LONG",$F467-$E467)))*$C467</f>
        <v>10000</v>
      </c>
      <c r="H467" s="24">
        <f aca="true" t="shared" si="195" ref="H467:H473">G467/C467</f>
        <v>4</v>
      </c>
      <c r="I467" s="24">
        <f aca="true" t="shared" si="196" ref="I467:I473">H467/E467*100</f>
        <v>1.556420233463035</v>
      </c>
      <c r="J467" s="8">
        <f aca="true" t="shared" si="197" ref="J467:J473">H467*C467</f>
        <v>10000</v>
      </c>
    </row>
    <row r="468" spans="1:10" s="7" customFormat="1" ht="20.25" customHeight="1">
      <c r="A468" s="1" t="s">
        <v>675</v>
      </c>
      <c r="B468" s="1" t="s">
        <v>677</v>
      </c>
      <c r="C468" s="6">
        <v>1500</v>
      </c>
      <c r="D468" s="1" t="s">
        <v>16</v>
      </c>
      <c r="E468" s="1">
        <v>644</v>
      </c>
      <c r="F468" s="1">
        <v>649</v>
      </c>
      <c r="G468" s="8">
        <f t="shared" si="194"/>
        <v>7500</v>
      </c>
      <c r="H468" s="24">
        <f t="shared" si="195"/>
        <v>5</v>
      </c>
      <c r="I468" s="24">
        <f t="shared" si="196"/>
        <v>0.7763975155279503</v>
      </c>
      <c r="J468" s="8">
        <f t="shared" si="197"/>
        <v>7500</v>
      </c>
    </row>
    <row r="469" spans="1:10" s="7" customFormat="1" ht="20.25" customHeight="1">
      <c r="A469" s="1" t="s">
        <v>674</v>
      </c>
      <c r="B469" s="1" t="s">
        <v>78</v>
      </c>
      <c r="C469" s="6">
        <v>7000</v>
      </c>
      <c r="D469" s="1" t="s">
        <v>16</v>
      </c>
      <c r="E469" s="1">
        <v>160</v>
      </c>
      <c r="F469" s="1">
        <v>162</v>
      </c>
      <c r="G469" s="8">
        <f t="shared" si="194"/>
        <v>14000</v>
      </c>
      <c r="H469" s="24">
        <f t="shared" si="195"/>
        <v>2</v>
      </c>
      <c r="I469" s="24">
        <f t="shared" si="196"/>
        <v>1.25</v>
      </c>
      <c r="J469" s="8">
        <f t="shared" si="197"/>
        <v>14000</v>
      </c>
    </row>
    <row r="470" spans="1:10" s="7" customFormat="1" ht="20.25" customHeight="1">
      <c r="A470" s="1" t="s">
        <v>673</v>
      </c>
      <c r="B470" s="1" t="s">
        <v>4</v>
      </c>
      <c r="C470" s="6">
        <v>2500</v>
      </c>
      <c r="D470" s="1" t="s">
        <v>16</v>
      </c>
      <c r="E470" s="1">
        <v>254.3</v>
      </c>
      <c r="F470" s="1">
        <v>256.6</v>
      </c>
      <c r="G470" s="8">
        <f t="shared" si="194"/>
        <v>5750.000000000028</v>
      </c>
      <c r="H470" s="24">
        <f t="shared" si="195"/>
        <v>2.3000000000000114</v>
      </c>
      <c r="I470" s="24">
        <f t="shared" si="196"/>
        <v>0.9044435705859265</v>
      </c>
      <c r="J470" s="8">
        <f t="shared" si="197"/>
        <v>5750.000000000028</v>
      </c>
    </row>
    <row r="471" spans="1:10" s="7" customFormat="1" ht="20.25" customHeight="1">
      <c r="A471" s="1" t="s">
        <v>672</v>
      </c>
      <c r="B471" s="1" t="s">
        <v>21</v>
      </c>
      <c r="C471" s="6">
        <v>1200</v>
      </c>
      <c r="D471" s="1" t="s">
        <v>16</v>
      </c>
      <c r="E471" s="1">
        <v>526</v>
      </c>
      <c r="F471" s="1">
        <v>531</v>
      </c>
      <c r="G471" s="8">
        <f t="shared" si="194"/>
        <v>6000</v>
      </c>
      <c r="H471" s="24">
        <f t="shared" si="195"/>
        <v>5</v>
      </c>
      <c r="I471" s="24">
        <f t="shared" si="196"/>
        <v>0.9505703422053232</v>
      </c>
      <c r="J471" s="8">
        <f t="shared" si="197"/>
        <v>6000</v>
      </c>
    </row>
    <row r="472" spans="1:10" s="7" customFormat="1" ht="20.25" customHeight="1">
      <c r="A472" s="1" t="s">
        <v>671</v>
      </c>
      <c r="B472" s="1" t="s">
        <v>21</v>
      </c>
      <c r="C472" s="6">
        <v>1200</v>
      </c>
      <c r="D472" s="1" t="s">
        <v>16</v>
      </c>
      <c r="E472" s="1">
        <v>533</v>
      </c>
      <c r="F472" s="1">
        <v>528</v>
      </c>
      <c r="G472" s="8">
        <f t="shared" si="194"/>
        <v>-6000</v>
      </c>
      <c r="H472" s="24">
        <f t="shared" si="195"/>
        <v>-5</v>
      </c>
      <c r="I472" s="24">
        <f t="shared" si="196"/>
        <v>-0.9380863039399625</v>
      </c>
      <c r="J472" s="8">
        <f t="shared" si="197"/>
        <v>-6000</v>
      </c>
    </row>
    <row r="473" spans="1:10" s="7" customFormat="1" ht="20.25" customHeight="1">
      <c r="A473" s="1" t="s">
        <v>670</v>
      </c>
      <c r="B473" s="1" t="s">
        <v>202</v>
      </c>
      <c r="C473" s="6">
        <v>3000</v>
      </c>
      <c r="D473" s="1" t="s">
        <v>16</v>
      </c>
      <c r="E473" s="1">
        <v>284.3</v>
      </c>
      <c r="F473" s="1">
        <v>287.5</v>
      </c>
      <c r="G473" s="8">
        <f t="shared" si="194"/>
        <v>9599.999999999965</v>
      </c>
      <c r="H473" s="24">
        <f t="shared" si="195"/>
        <v>3.1999999999999886</v>
      </c>
      <c r="I473" s="24">
        <f t="shared" si="196"/>
        <v>1.1255715793176182</v>
      </c>
      <c r="J473" s="8">
        <f t="shared" si="197"/>
        <v>9599.999999999965</v>
      </c>
    </row>
    <row r="474" spans="1:10" s="7" customFormat="1" ht="20.25" customHeight="1">
      <c r="A474" s="1" t="s">
        <v>669</v>
      </c>
      <c r="B474" s="1" t="s">
        <v>25</v>
      </c>
      <c r="C474" s="6">
        <v>1200</v>
      </c>
      <c r="D474" s="1" t="s">
        <v>16</v>
      </c>
      <c r="E474" s="1">
        <v>778</v>
      </c>
      <c r="F474" s="1">
        <v>773</v>
      </c>
      <c r="G474" s="8">
        <f t="shared" si="194"/>
        <v>-6000</v>
      </c>
      <c r="H474" s="24">
        <f aca="true" t="shared" si="198" ref="H474:H479">G474/C474</f>
        <v>-5</v>
      </c>
      <c r="I474" s="24">
        <f aca="true" t="shared" si="199" ref="I474:I479">H474/E474*100</f>
        <v>-0.6426735218508998</v>
      </c>
      <c r="J474" s="8">
        <f aca="true" t="shared" si="200" ref="J474:J479">H474*C474</f>
        <v>-6000</v>
      </c>
    </row>
    <row r="475" spans="1:10" s="7" customFormat="1" ht="20.25" customHeight="1">
      <c r="A475" s="1" t="s">
        <v>667</v>
      </c>
      <c r="B475" s="1" t="s">
        <v>668</v>
      </c>
      <c r="C475" s="6">
        <v>8000</v>
      </c>
      <c r="D475" s="1" t="s">
        <v>16</v>
      </c>
      <c r="E475" s="1">
        <v>137.6</v>
      </c>
      <c r="F475" s="1">
        <v>142</v>
      </c>
      <c r="G475" s="8">
        <f t="shared" si="194"/>
        <v>35200.000000000044</v>
      </c>
      <c r="H475" s="24">
        <f t="shared" si="198"/>
        <v>4.400000000000006</v>
      </c>
      <c r="I475" s="24">
        <f t="shared" si="199"/>
        <v>3.1976744186046555</v>
      </c>
      <c r="J475" s="8">
        <f t="shared" si="200"/>
        <v>35200.000000000044</v>
      </c>
    </row>
    <row r="476" spans="1:10" s="7" customFormat="1" ht="20.25" customHeight="1">
      <c r="A476" s="1" t="s">
        <v>666</v>
      </c>
      <c r="B476" s="1" t="s">
        <v>78</v>
      </c>
      <c r="C476" s="6">
        <v>7000</v>
      </c>
      <c r="D476" s="1" t="s">
        <v>16</v>
      </c>
      <c r="E476" s="1">
        <v>153.2</v>
      </c>
      <c r="F476" s="1">
        <v>155</v>
      </c>
      <c r="G476" s="8">
        <f t="shared" si="194"/>
        <v>12600.00000000008</v>
      </c>
      <c r="H476" s="24">
        <f t="shared" si="198"/>
        <v>1.8000000000000114</v>
      </c>
      <c r="I476" s="24">
        <f t="shared" si="199"/>
        <v>1.1749347258485714</v>
      </c>
      <c r="J476" s="8">
        <f t="shared" si="200"/>
        <v>12600.00000000008</v>
      </c>
    </row>
    <row r="477" spans="1:10" s="7" customFormat="1" ht="20.25" customHeight="1">
      <c r="A477" s="1" t="s">
        <v>664</v>
      </c>
      <c r="B477" s="1" t="s">
        <v>665</v>
      </c>
      <c r="C477" s="6">
        <v>10000</v>
      </c>
      <c r="D477" s="1" t="s">
        <v>16</v>
      </c>
      <c r="E477" s="1">
        <v>102</v>
      </c>
      <c r="F477" s="1">
        <v>105.4</v>
      </c>
      <c r="G477" s="8">
        <f t="shared" si="194"/>
        <v>34000.00000000006</v>
      </c>
      <c r="H477" s="24">
        <f t="shared" si="198"/>
        <v>3.4000000000000057</v>
      </c>
      <c r="I477" s="24">
        <f t="shared" si="199"/>
        <v>3.333333333333339</v>
      </c>
      <c r="J477" s="8">
        <f t="shared" si="200"/>
        <v>34000.00000000006</v>
      </c>
    </row>
    <row r="478" spans="1:10" s="7" customFormat="1" ht="20.25" customHeight="1">
      <c r="A478" s="1" t="s">
        <v>663</v>
      </c>
      <c r="B478" s="1" t="s">
        <v>21</v>
      </c>
      <c r="C478" s="6">
        <v>1200</v>
      </c>
      <c r="D478" s="1" t="s">
        <v>16</v>
      </c>
      <c r="E478" s="1">
        <v>530</v>
      </c>
      <c r="F478" s="1">
        <v>526</v>
      </c>
      <c r="G478" s="8">
        <f t="shared" si="194"/>
        <v>-4800</v>
      </c>
      <c r="H478" s="24">
        <f t="shared" si="198"/>
        <v>-4</v>
      </c>
      <c r="I478" s="24">
        <f t="shared" si="199"/>
        <v>-0.7547169811320755</v>
      </c>
      <c r="J478" s="8">
        <f t="shared" si="200"/>
        <v>-4800</v>
      </c>
    </row>
    <row r="479" spans="1:10" s="7" customFormat="1" ht="20.25" customHeight="1">
      <c r="A479" s="1" t="s">
        <v>662</v>
      </c>
      <c r="B479" s="1" t="s">
        <v>21</v>
      </c>
      <c r="C479" s="6">
        <v>1200</v>
      </c>
      <c r="D479" s="1" t="s">
        <v>16</v>
      </c>
      <c r="E479" s="1">
        <v>524</v>
      </c>
      <c r="F479" s="1">
        <v>534</v>
      </c>
      <c r="G479" s="8">
        <f t="shared" si="194"/>
        <v>12000</v>
      </c>
      <c r="H479" s="24">
        <f t="shared" si="198"/>
        <v>10</v>
      </c>
      <c r="I479" s="24">
        <f t="shared" si="199"/>
        <v>1.9083969465648856</v>
      </c>
      <c r="J479" s="8">
        <f t="shared" si="200"/>
        <v>12000</v>
      </c>
    </row>
    <row r="480" spans="1:10" s="7" customFormat="1" ht="20.25" customHeight="1">
      <c r="A480" s="1" t="s">
        <v>661</v>
      </c>
      <c r="B480" s="1" t="s">
        <v>21</v>
      </c>
      <c r="C480" s="6">
        <v>1200</v>
      </c>
      <c r="D480" s="1" t="s">
        <v>16</v>
      </c>
      <c r="E480" s="1">
        <v>512</v>
      </c>
      <c r="F480" s="1">
        <v>522</v>
      </c>
      <c r="G480" s="8">
        <f aca="true" t="shared" si="201" ref="G480:G485">(IF($D480="SHORT",$E480-$F480,IF($D480="LONG",$F480-$E480)))*$C480</f>
        <v>12000</v>
      </c>
      <c r="H480" s="24">
        <f aca="true" t="shared" si="202" ref="H480:H485">G480/C480</f>
        <v>10</v>
      </c>
      <c r="I480" s="24">
        <f aca="true" t="shared" si="203" ref="I480:I485">H480/E480*100</f>
        <v>1.953125</v>
      </c>
      <c r="J480" s="8">
        <f aca="true" t="shared" si="204" ref="J480:J485">H480*C480</f>
        <v>12000</v>
      </c>
    </row>
    <row r="481" spans="1:10" s="7" customFormat="1" ht="20.25" customHeight="1">
      <c r="A481" s="1" t="s">
        <v>660</v>
      </c>
      <c r="B481" s="1" t="s">
        <v>97</v>
      </c>
      <c r="C481" s="6">
        <v>3500</v>
      </c>
      <c r="D481" s="1" t="s">
        <v>16</v>
      </c>
      <c r="E481" s="1">
        <v>254.2</v>
      </c>
      <c r="F481" s="1">
        <v>255.4</v>
      </c>
      <c r="G481" s="8">
        <f t="shared" si="201"/>
        <v>4200.00000000006</v>
      </c>
      <c r="H481" s="24">
        <f t="shared" si="202"/>
        <v>1.200000000000017</v>
      </c>
      <c r="I481" s="24">
        <f t="shared" si="203"/>
        <v>0.4720692368214072</v>
      </c>
      <c r="J481" s="8">
        <f t="shared" si="204"/>
        <v>4200.00000000006</v>
      </c>
    </row>
    <row r="482" spans="1:10" s="7" customFormat="1" ht="20.25" customHeight="1">
      <c r="A482" s="1" t="s">
        <v>660</v>
      </c>
      <c r="B482" s="1" t="s">
        <v>0</v>
      </c>
      <c r="C482" s="6">
        <v>5000</v>
      </c>
      <c r="D482" s="1" t="s">
        <v>16</v>
      </c>
      <c r="E482" s="1">
        <v>158</v>
      </c>
      <c r="F482" s="1">
        <v>157.3</v>
      </c>
      <c r="G482" s="8">
        <f t="shared" si="201"/>
        <v>-3499.999999999943</v>
      </c>
      <c r="H482" s="24">
        <f t="shared" si="202"/>
        <v>-0.6999999999999886</v>
      </c>
      <c r="I482" s="24">
        <f t="shared" si="203"/>
        <v>-0.4430379746835371</v>
      </c>
      <c r="J482" s="8">
        <f t="shared" si="204"/>
        <v>-3499.999999999943</v>
      </c>
    </row>
    <row r="483" spans="1:10" s="7" customFormat="1" ht="20.25" customHeight="1">
      <c r="A483" s="1" t="s">
        <v>659</v>
      </c>
      <c r="B483" s="1" t="s">
        <v>25</v>
      </c>
      <c r="C483" s="6">
        <v>1200</v>
      </c>
      <c r="D483" s="1" t="s">
        <v>16</v>
      </c>
      <c r="E483" s="1">
        <v>737</v>
      </c>
      <c r="F483" s="1">
        <v>732</v>
      </c>
      <c r="G483" s="8">
        <f t="shared" si="201"/>
        <v>-6000</v>
      </c>
      <c r="H483" s="24">
        <f t="shared" si="202"/>
        <v>-5</v>
      </c>
      <c r="I483" s="24">
        <f t="shared" si="203"/>
        <v>-0.6784260515603799</v>
      </c>
      <c r="J483" s="8">
        <f t="shared" si="204"/>
        <v>-6000</v>
      </c>
    </row>
    <row r="484" spans="1:10" s="7" customFormat="1" ht="20.25" customHeight="1">
      <c r="A484" s="1" t="s">
        <v>658</v>
      </c>
      <c r="B484" s="1" t="s">
        <v>21</v>
      </c>
      <c r="C484" s="6">
        <v>1200</v>
      </c>
      <c r="D484" s="1" t="s">
        <v>16</v>
      </c>
      <c r="E484" s="1">
        <v>552</v>
      </c>
      <c r="F484" s="1">
        <v>559</v>
      </c>
      <c r="G484" s="8">
        <f t="shared" si="201"/>
        <v>8400</v>
      </c>
      <c r="H484" s="24">
        <f t="shared" si="202"/>
        <v>7</v>
      </c>
      <c r="I484" s="24">
        <f t="shared" si="203"/>
        <v>1.2681159420289856</v>
      </c>
      <c r="J484" s="8">
        <f t="shared" si="204"/>
        <v>8400</v>
      </c>
    </row>
    <row r="485" spans="1:10" s="7" customFormat="1" ht="20.25" customHeight="1">
      <c r="A485" s="1" t="s">
        <v>657</v>
      </c>
      <c r="B485" s="1" t="s">
        <v>0</v>
      </c>
      <c r="C485" s="6">
        <v>5000</v>
      </c>
      <c r="D485" s="1" t="s">
        <v>17</v>
      </c>
      <c r="E485" s="1">
        <v>149.2</v>
      </c>
      <c r="F485" s="1">
        <v>147.6</v>
      </c>
      <c r="G485" s="8">
        <f t="shared" si="201"/>
        <v>7999.999999999972</v>
      </c>
      <c r="H485" s="24">
        <f t="shared" si="202"/>
        <v>1.5999999999999943</v>
      </c>
      <c r="I485" s="24">
        <f t="shared" si="203"/>
        <v>1.0723860589812295</v>
      </c>
      <c r="J485" s="8">
        <f t="shared" si="204"/>
        <v>7999.999999999972</v>
      </c>
    </row>
    <row r="486" spans="1:10" s="7" customFormat="1" ht="20.25" customHeight="1">
      <c r="A486" s="13"/>
      <c r="B486" s="13"/>
      <c r="C486" s="14"/>
      <c r="D486" s="13"/>
      <c r="E486" s="13"/>
      <c r="F486" s="13"/>
      <c r="G486" s="20"/>
      <c r="H486" s="25"/>
      <c r="I486" s="36" t="s">
        <v>63</v>
      </c>
      <c r="J486" s="27">
        <f>SUM(J467:J485)</f>
        <v>152950.00000000026</v>
      </c>
    </row>
    <row r="487" spans="1:10" s="7" customFormat="1" ht="20.25" customHeight="1">
      <c r="A487" s="1" t="s">
        <v>656</v>
      </c>
      <c r="B487" s="1" t="s">
        <v>25</v>
      </c>
      <c r="C487" s="6">
        <v>1200</v>
      </c>
      <c r="D487" s="1" t="s">
        <v>16</v>
      </c>
      <c r="E487" s="1">
        <v>723.6</v>
      </c>
      <c r="F487" s="1">
        <v>730</v>
      </c>
      <c r="G487" s="8">
        <f aca="true" t="shared" si="205" ref="G487:G505">(IF($D487="SHORT",$E487-$F487,IF($D487="LONG",$F487-$E487)))*$C487</f>
        <v>7679.999999999973</v>
      </c>
      <c r="H487" s="24">
        <f>G487/C487</f>
        <v>6.399999999999977</v>
      </c>
      <c r="I487" s="24">
        <f>H487/E487*100</f>
        <v>0.884466556108344</v>
      </c>
      <c r="J487" s="8">
        <f>H487*C487</f>
        <v>7679.999999999973</v>
      </c>
    </row>
    <row r="488" spans="1:10" s="7" customFormat="1" ht="20.25" customHeight="1">
      <c r="A488" s="1" t="s">
        <v>655</v>
      </c>
      <c r="B488" s="1" t="s">
        <v>21</v>
      </c>
      <c r="C488" s="6">
        <v>1200</v>
      </c>
      <c r="D488" s="1" t="s">
        <v>17</v>
      </c>
      <c r="E488" s="1">
        <v>550</v>
      </c>
      <c r="F488" s="1">
        <v>546</v>
      </c>
      <c r="G488" s="8">
        <f t="shared" si="205"/>
        <v>4800</v>
      </c>
      <c r="H488" s="24">
        <f aca="true" t="shared" si="206" ref="H488:H493">G488/C488</f>
        <v>4</v>
      </c>
      <c r="I488" s="24">
        <f aca="true" t="shared" si="207" ref="I488:I493">H488/E488*100</f>
        <v>0.7272727272727273</v>
      </c>
      <c r="J488" s="8">
        <f aca="true" t="shared" si="208" ref="J488:J493">H488*C488</f>
        <v>4800</v>
      </c>
    </row>
    <row r="489" spans="1:10" s="7" customFormat="1" ht="20.25" customHeight="1">
      <c r="A489" s="1" t="s">
        <v>654</v>
      </c>
      <c r="B489" s="1" t="s">
        <v>141</v>
      </c>
      <c r="C489" s="6">
        <v>1100</v>
      </c>
      <c r="D489" s="1" t="s">
        <v>16</v>
      </c>
      <c r="E489" s="1">
        <v>1057</v>
      </c>
      <c r="F489" s="1">
        <v>1063</v>
      </c>
      <c r="G489" s="8">
        <f t="shared" si="205"/>
        <v>6600</v>
      </c>
      <c r="H489" s="24">
        <f t="shared" si="206"/>
        <v>6</v>
      </c>
      <c r="I489" s="24">
        <f t="shared" si="207"/>
        <v>0.5676442762535477</v>
      </c>
      <c r="J489" s="8">
        <f t="shared" si="208"/>
        <v>6600</v>
      </c>
    </row>
    <row r="490" spans="1:10" s="7" customFormat="1" ht="20.25" customHeight="1">
      <c r="A490" s="1" t="s">
        <v>653</v>
      </c>
      <c r="B490" s="1" t="s">
        <v>21</v>
      </c>
      <c r="C490" s="6">
        <v>1200</v>
      </c>
      <c r="D490" s="1" t="s">
        <v>16</v>
      </c>
      <c r="E490" s="1">
        <v>573</v>
      </c>
      <c r="F490" s="1">
        <v>569</v>
      </c>
      <c r="G490" s="8">
        <f t="shared" si="205"/>
        <v>-4800</v>
      </c>
      <c r="H490" s="24">
        <f t="shared" si="206"/>
        <v>-4</v>
      </c>
      <c r="I490" s="24">
        <f t="shared" si="207"/>
        <v>-0.6980802792321117</v>
      </c>
      <c r="J490" s="8">
        <f t="shared" si="208"/>
        <v>-4800</v>
      </c>
    </row>
    <row r="491" spans="1:10" s="7" customFormat="1" ht="20.25" customHeight="1">
      <c r="A491" s="1" t="s">
        <v>652</v>
      </c>
      <c r="B491" s="1" t="s">
        <v>21</v>
      </c>
      <c r="C491" s="6">
        <v>1200</v>
      </c>
      <c r="D491" s="1" t="s">
        <v>17</v>
      </c>
      <c r="E491" s="1">
        <v>574</v>
      </c>
      <c r="F491" s="1">
        <v>568</v>
      </c>
      <c r="G491" s="8">
        <f t="shared" si="205"/>
        <v>7200</v>
      </c>
      <c r="H491" s="24">
        <f t="shared" si="206"/>
        <v>6</v>
      </c>
      <c r="I491" s="24">
        <f t="shared" si="207"/>
        <v>1.0452961672473868</v>
      </c>
      <c r="J491" s="8">
        <f t="shared" si="208"/>
        <v>7200</v>
      </c>
    </row>
    <row r="492" spans="1:10" s="7" customFormat="1" ht="20.25" customHeight="1">
      <c r="A492" s="1" t="s">
        <v>651</v>
      </c>
      <c r="B492" s="1" t="s">
        <v>21</v>
      </c>
      <c r="C492" s="6">
        <v>1200</v>
      </c>
      <c r="D492" s="1" t="s">
        <v>16</v>
      </c>
      <c r="E492" s="1">
        <v>576</v>
      </c>
      <c r="F492" s="1">
        <v>582</v>
      </c>
      <c r="G492" s="8">
        <f t="shared" si="205"/>
        <v>7200</v>
      </c>
      <c r="H492" s="24">
        <f t="shared" si="206"/>
        <v>6</v>
      </c>
      <c r="I492" s="24">
        <f t="shared" si="207"/>
        <v>1.0416666666666665</v>
      </c>
      <c r="J492" s="8">
        <f t="shared" si="208"/>
        <v>7200</v>
      </c>
    </row>
    <row r="493" spans="1:10" s="7" customFormat="1" ht="20.25" customHeight="1">
      <c r="A493" s="1" t="s">
        <v>650</v>
      </c>
      <c r="B493" s="1" t="s">
        <v>21</v>
      </c>
      <c r="C493" s="6">
        <v>1200</v>
      </c>
      <c r="D493" s="1" t="s">
        <v>16</v>
      </c>
      <c r="E493" s="1">
        <v>570</v>
      </c>
      <c r="F493" s="1">
        <v>575</v>
      </c>
      <c r="G493" s="8">
        <f t="shared" si="205"/>
        <v>6000</v>
      </c>
      <c r="H493" s="24">
        <f t="shared" si="206"/>
        <v>5</v>
      </c>
      <c r="I493" s="24">
        <f t="shared" si="207"/>
        <v>0.8771929824561403</v>
      </c>
      <c r="J493" s="8">
        <f t="shared" si="208"/>
        <v>6000</v>
      </c>
    </row>
    <row r="494" spans="1:10" s="7" customFormat="1" ht="20.25" customHeight="1">
      <c r="A494" s="1" t="s">
        <v>649</v>
      </c>
      <c r="B494" s="1" t="s">
        <v>6</v>
      </c>
      <c r="C494" s="6">
        <v>700</v>
      </c>
      <c r="D494" s="1" t="s">
        <v>16</v>
      </c>
      <c r="E494" s="1">
        <v>686</v>
      </c>
      <c r="F494" s="1">
        <v>680</v>
      </c>
      <c r="G494" s="8">
        <f t="shared" si="205"/>
        <v>-4200</v>
      </c>
      <c r="H494" s="24">
        <f aca="true" t="shared" si="209" ref="H494:H499">G494/C494</f>
        <v>-6</v>
      </c>
      <c r="I494" s="24">
        <f aca="true" t="shared" si="210" ref="I494:I499">H494/E494*100</f>
        <v>-0.8746355685131195</v>
      </c>
      <c r="J494" s="8">
        <f aca="true" t="shared" si="211" ref="J494:J499">H494*C494</f>
        <v>-4200</v>
      </c>
    </row>
    <row r="495" spans="1:10" s="7" customFormat="1" ht="20.25" customHeight="1">
      <c r="A495" s="1" t="s">
        <v>648</v>
      </c>
      <c r="B495" s="1" t="s">
        <v>162</v>
      </c>
      <c r="C495" s="6">
        <v>600</v>
      </c>
      <c r="D495" s="1" t="s">
        <v>16</v>
      </c>
      <c r="E495" s="1">
        <v>645</v>
      </c>
      <c r="F495" s="1">
        <v>657</v>
      </c>
      <c r="G495" s="8">
        <f t="shared" si="205"/>
        <v>7200</v>
      </c>
      <c r="H495" s="24">
        <f t="shared" si="209"/>
        <v>12</v>
      </c>
      <c r="I495" s="24">
        <f t="shared" si="210"/>
        <v>1.8604651162790697</v>
      </c>
      <c r="J495" s="8">
        <f t="shared" si="211"/>
        <v>7200</v>
      </c>
    </row>
    <row r="496" spans="1:10" s="7" customFormat="1" ht="20.25" customHeight="1">
      <c r="A496" s="1" t="s">
        <v>647</v>
      </c>
      <c r="B496" s="1" t="s">
        <v>27</v>
      </c>
      <c r="C496" s="6">
        <v>800</v>
      </c>
      <c r="D496" s="1" t="s">
        <v>16</v>
      </c>
      <c r="E496" s="1">
        <v>960</v>
      </c>
      <c r="F496" s="1">
        <v>972</v>
      </c>
      <c r="G496" s="8">
        <f t="shared" si="205"/>
        <v>9600</v>
      </c>
      <c r="H496" s="24">
        <f t="shared" si="209"/>
        <v>12</v>
      </c>
      <c r="I496" s="24">
        <f t="shared" si="210"/>
        <v>1.25</v>
      </c>
      <c r="J496" s="8">
        <f t="shared" si="211"/>
        <v>9600</v>
      </c>
    </row>
    <row r="497" spans="1:10" s="7" customFormat="1" ht="20.25" customHeight="1">
      <c r="A497" s="1" t="s">
        <v>646</v>
      </c>
      <c r="B497" s="1" t="s">
        <v>97</v>
      </c>
      <c r="C497" s="6">
        <v>3500</v>
      </c>
      <c r="D497" s="1" t="s">
        <v>17</v>
      </c>
      <c r="E497" s="1">
        <v>266.3</v>
      </c>
      <c r="F497" s="1">
        <v>264.4</v>
      </c>
      <c r="G497" s="8">
        <f t="shared" si="205"/>
        <v>6650.000000000119</v>
      </c>
      <c r="H497" s="24">
        <f t="shared" si="209"/>
        <v>1.900000000000034</v>
      </c>
      <c r="I497" s="24">
        <f t="shared" si="210"/>
        <v>0.7134810364250972</v>
      </c>
      <c r="J497" s="8">
        <f t="shared" si="211"/>
        <v>6650.000000000119</v>
      </c>
    </row>
    <row r="498" spans="1:10" s="7" customFormat="1" ht="20.25" customHeight="1">
      <c r="A498" s="1" t="s">
        <v>645</v>
      </c>
      <c r="B498" s="1" t="s">
        <v>21</v>
      </c>
      <c r="C498" s="6">
        <v>1200</v>
      </c>
      <c r="D498" s="1" t="s">
        <v>16</v>
      </c>
      <c r="E498" s="1">
        <v>594</v>
      </c>
      <c r="F498" s="1">
        <v>600</v>
      </c>
      <c r="G498" s="8">
        <f t="shared" si="205"/>
        <v>7200</v>
      </c>
      <c r="H498" s="24">
        <f t="shared" si="209"/>
        <v>6</v>
      </c>
      <c r="I498" s="24">
        <f t="shared" si="210"/>
        <v>1.0101010101010102</v>
      </c>
      <c r="J498" s="8">
        <f t="shared" si="211"/>
        <v>7200</v>
      </c>
    </row>
    <row r="499" spans="1:10" s="7" customFormat="1" ht="20.25" customHeight="1">
      <c r="A499" s="1" t="s">
        <v>644</v>
      </c>
      <c r="B499" s="1" t="s">
        <v>21</v>
      </c>
      <c r="C499" s="6">
        <v>1200</v>
      </c>
      <c r="D499" s="1" t="s">
        <v>16</v>
      </c>
      <c r="E499" s="1">
        <v>578</v>
      </c>
      <c r="F499" s="1">
        <v>587</v>
      </c>
      <c r="G499" s="8">
        <f t="shared" si="205"/>
        <v>10800</v>
      </c>
      <c r="H499" s="24">
        <f t="shared" si="209"/>
        <v>9</v>
      </c>
      <c r="I499" s="24">
        <f t="shared" si="210"/>
        <v>1.5570934256055362</v>
      </c>
      <c r="J499" s="8">
        <f t="shared" si="211"/>
        <v>10800</v>
      </c>
    </row>
    <row r="500" spans="1:10" s="7" customFormat="1" ht="20.25" customHeight="1">
      <c r="A500" s="1" t="s">
        <v>643</v>
      </c>
      <c r="B500" s="1" t="s">
        <v>2</v>
      </c>
      <c r="C500" s="6">
        <v>600</v>
      </c>
      <c r="D500" s="1" t="s">
        <v>16</v>
      </c>
      <c r="E500" s="1">
        <v>994</v>
      </c>
      <c r="F500" s="1">
        <v>1007</v>
      </c>
      <c r="G500" s="8">
        <f t="shared" si="205"/>
        <v>7800</v>
      </c>
      <c r="H500" s="24">
        <f aca="true" t="shared" si="212" ref="H500:H508">G500/C500</f>
        <v>13</v>
      </c>
      <c r="I500" s="24">
        <f aca="true" t="shared" si="213" ref="I500:I508">H500/E500*100</f>
        <v>1.30784708249497</v>
      </c>
      <c r="J500" s="8">
        <f aca="true" t="shared" si="214" ref="J500:J508">H500*C500</f>
        <v>7800</v>
      </c>
    </row>
    <row r="501" spans="1:10" s="7" customFormat="1" ht="20.25" customHeight="1">
      <c r="A501" s="1" t="s">
        <v>642</v>
      </c>
      <c r="B501" s="1" t="s">
        <v>159</v>
      </c>
      <c r="C501" s="6">
        <v>400</v>
      </c>
      <c r="D501" s="1" t="s">
        <v>17</v>
      </c>
      <c r="E501" s="1">
        <v>1410</v>
      </c>
      <c r="F501" s="1">
        <v>1402</v>
      </c>
      <c r="G501" s="8">
        <f t="shared" si="205"/>
        <v>3200</v>
      </c>
      <c r="H501" s="24">
        <f t="shared" si="212"/>
        <v>8</v>
      </c>
      <c r="I501" s="24">
        <f t="shared" si="213"/>
        <v>0.5673758865248227</v>
      </c>
      <c r="J501" s="8">
        <f t="shared" si="214"/>
        <v>3200</v>
      </c>
    </row>
    <row r="502" spans="1:10" s="7" customFormat="1" ht="20.25" customHeight="1">
      <c r="A502" s="1" t="s">
        <v>641</v>
      </c>
      <c r="B502" s="1" t="s">
        <v>21</v>
      </c>
      <c r="C502" s="6">
        <v>1200</v>
      </c>
      <c r="D502" s="1" t="s">
        <v>16</v>
      </c>
      <c r="E502" s="1">
        <v>580</v>
      </c>
      <c r="F502" s="1">
        <v>586</v>
      </c>
      <c r="G502" s="8">
        <f t="shared" si="205"/>
        <v>7200</v>
      </c>
      <c r="H502" s="24">
        <f t="shared" si="212"/>
        <v>6</v>
      </c>
      <c r="I502" s="24">
        <f t="shared" si="213"/>
        <v>1.0344827586206897</v>
      </c>
      <c r="J502" s="8">
        <f t="shared" si="214"/>
        <v>7200</v>
      </c>
    </row>
    <row r="503" spans="1:10" s="7" customFormat="1" ht="20.25" customHeight="1">
      <c r="A503" s="1" t="s">
        <v>640</v>
      </c>
      <c r="B503" s="1" t="s">
        <v>33</v>
      </c>
      <c r="C503" s="6">
        <v>1500</v>
      </c>
      <c r="D503" s="1" t="s">
        <v>17</v>
      </c>
      <c r="E503" s="1">
        <v>527</v>
      </c>
      <c r="F503" s="1">
        <v>521</v>
      </c>
      <c r="G503" s="8">
        <f t="shared" si="205"/>
        <v>9000</v>
      </c>
      <c r="H503" s="24">
        <f t="shared" si="212"/>
        <v>6</v>
      </c>
      <c r="I503" s="24">
        <f t="shared" si="213"/>
        <v>1.1385199240986716</v>
      </c>
      <c r="J503" s="8">
        <f t="shared" si="214"/>
        <v>9000</v>
      </c>
    </row>
    <row r="504" spans="1:10" s="7" customFormat="1" ht="20.25" customHeight="1">
      <c r="A504" s="1" t="s">
        <v>639</v>
      </c>
      <c r="B504" s="1" t="s">
        <v>25</v>
      </c>
      <c r="C504" s="6">
        <v>1200</v>
      </c>
      <c r="D504" s="1" t="s">
        <v>16</v>
      </c>
      <c r="E504" s="1">
        <v>693.6</v>
      </c>
      <c r="F504" s="1">
        <v>701</v>
      </c>
      <c r="G504" s="8">
        <f t="shared" si="205"/>
        <v>8879.999999999973</v>
      </c>
      <c r="H504" s="24">
        <f t="shared" si="212"/>
        <v>7.399999999999977</v>
      </c>
      <c r="I504" s="24">
        <f t="shared" si="213"/>
        <v>1.0668973471741605</v>
      </c>
      <c r="J504" s="8">
        <f t="shared" si="214"/>
        <v>8879.999999999973</v>
      </c>
    </row>
    <row r="505" spans="1:10" s="7" customFormat="1" ht="20.25" customHeight="1">
      <c r="A505" s="1" t="s">
        <v>638</v>
      </c>
      <c r="B505" s="1" t="s">
        <v>25</v>
      </c>
      <c r="C505" s="6">
        <v>1200</v>
      </c>
      <c r="D505" s="1" t="s">
        <v>16</v>
      </c>
      <c r="E505" s="1">
        <v>684</v>
      </c>
      <c r="F505" s="1">
        <v>679</v>
      </c>
      <c r="G505" s="8">
        <f t="shared" si="205"/>
        <v>-6000</v>
      </c>
      <c r="H505" s="24">
        <f t="shared" si="212"/>
        <v>-5</v>
      </c>
      <c r="I505" s="24">
        <f t="shared" si="213"/>
        <v>-0.7309941520467835</v>
      </c>
      <c r="J505" s="8">
        <f t="shared" si="214"/>
        <v>-6000</v>
      </c>
    </row>
    <row r="506" spans="1:10" s="7" customFormat="1" ht="20.25" customHeight="1">
      <c r="A506" s="1" t="s">
        <v>637</v>
      </c>
      <c r="B506" s="1" t="s">
        <v>32</v>
      </c>
      <c r="C506" s="6">
        <v>600</v>
      </c>
      <c r="D506" s="1" t="s">
        <v>16</v>
      </c>
      <c r="E506" s="1">
        <v>1033</v>
      </c>
      <c r="F506" s="1">
        <v>1057</v>
      </c>
      <c r="G506" s="8">
        <f>(IF($D506="SHORT",$E506-$F506,IF($D506="LONG",$F506-$E506)))*$C506</f>
        <v>14400</v>
      </c>
      <c r="H506" s="24">
        <f t="shared" si="212"/>
        <v>24</v>
      </c>
      <c r="I506" s="24">
        <f t="shared" si="213"/>
        <v>2.3233301064859635</v>
      </c>
      <c r="J506" s="8">
        <f t="shared" si="214"/>
        <v>14400</v>
      </c>
    </row>
    <row r="507" spans="1:10" s="7" customFormat="1" ht="20.25" customHeight="1">
      <c r="A507" s="1" t="s">
        <v>636</v>
      </c>
      <c r="B507" s="1" t="s">
        <v>30</v>
      </c>
      <c r="C507" s="6">
        <v>3500</v>
      </c>
      <c r="D507" s="1" t="s">
        <v>17</v>
      </c>
      <c r="E507" s="1">
        <v>167.3</v>
      </c>
      <c r="F507" s="1">
        <v>164.8</v>
      </c>
      <c r="G507" s="8">
        <f>(IF($D507="SHORT",$E507-$F507,IF($D507="LONG",$F507-$E507)))*$C507</f>
        <v>8750</v>
      </c>
      <c r="H507" s="24">
        <f t="shared" si="212"/>
        <v>2.5</v>
      </c>
      <c r="I507" s="24">
        <f t="shared" si="213"/>
        <v>1.4943215780035863</v>
      </c>
      <c r="J507" s="8">
        <f t="shared" si="214"/>
        <v>8750</v>
      </c>
    </row>
    <row r="508" spans="1:10" s="7" customFormat="1" ht="20.25" customHeight="1">
      <c r="A508" s="1" t="s">
        <v>629</v>
      </c>
      <c r="B508" s="1" t="s">
        <v>635</v>
      </c>
      <c r="C508" s="6">
        <v>3000</v>
      </c>
      <c r="D508" s="1" t="s">
        <v>16</v>
      </c>
      <c r="E508" s="1">
        <v>190</v>
      </c>
      <c r="F508" s="1">
        <v>191.5</v>
      </c>
      <c r="G508" s="8">
        <f>(IF($D508="SHORT",$E508-$F508,IF($D508="LONG",$F508-$E508)))*$C508</f>
        <v>4500</v>
      </c>
      <c r="H508" s="24">
        <f t="shared" si="212"/>
        <v>1.5</v>
      </c>
      <c r="I508" s="24">
        <f t="shared" si="213"/>
        <v>0.7894736842105263</v>
      </c>
      <c r="J508" s="8">
        <f t="shared" si="214"/>
        <v>4500</v>
      </c>
    </row>
    <row r="509" spans="1:10" s="7" customFormat="1" ht="20.25" customHeight="1">
      <c r="A509" s="13"/>
      <c r="B509" s="13"/>
      <c r="C509" s="14"/>
      <c r="D509" s="13"/>
      <c r="E509" s="13"/>
      <c r="F509" s="13"/>
      <c r="G509" s="20"/>
      <c r="H509" s="25"/>
      <c r="I509" s="36" t="s">
        <v>63</v>
      </c>
      <c r="J509" s="27">
        <f>SUM(J487:J508)</f>
        <v>129660.00000000006</v>
      </c>
    </row>
    <row r="510" spans="1:10" s="7" customFormat="1" ht="20.25" customHeight="1">
      <c r="A510" s="1" t="s">
        <v>634</v>
      </c>
      <c r="B510" s="1" t="s">
        <v>141</v>
      </c>
      <c r="C510" s="6">
        <v>600</v>
      </c>
      <c r="D510" s="1" t="s">
        <v>16</v>
      </c>
      <c r="E510" s="1">
        <v>943</v>
      </c>
      <c r="F510" s="1">
        <v>952</v>
      </c>
      <c r="G510" s="8">
        <f aca="true" t="shared" si="215" ref="G510:G515">(IF($D510="SHORT",$E510-$F510,IF($D510="LONG",$F510-$E510)))*$C510</f>
        <v>5400</v>
      </c>
      <c r="H510" s="24">
        <f aca="true" t="shared" si="216" ref="H510:H515">G510/C510</f>
        <v>9</v>
      </c>
      <c r="I510" s="24">
        <f aca="true" t="shared" si="217" ref="I510:I515">H510/E510*100</f>
        <v>0.9544008483563097</v>
      </c>
      <c r="J510" s="8">
        <f aca="true" t="shared" si="218" ref="J510:J515">H510*C510</f>
        <v>5400</v>
      </c>
    </row>
    <row r="511" spans="1:10" s="7" customFormat="1" ht="20.25" customHeight="1">
      <c r="A511" s="1" t="s">
        <v>633</v>
      </c>
      <c r="B511" s="1" t="s">
        <v>159</v>
      </c>
      <c r="C511" s="6">
        <v>400</v>
      </c>
      <c r="D511" s="1" t="s">
        <v>17</v>
      </c>
      <c r="E511" s="1">
        <v>1438</v>
      </c>
      <c r="F511" s="1">
        <v>1418</v>
      </c>
      <c r="G511" s="8">
        <f t="shared" si="215"/>
        <v>8000</v>
      </c>
      <c r="H511" s="24">
        <f t="shared" si="216"/>
        <v>20</v>
      </c>
      <c r="I511" s="24">
        <f t="shared" si="217"/>
        <v>1.3908205841446455</v>
      </c>
      <c r="J511" s="8">
        <f t="shared" si="218"/>
        <v>8000</v>
      </c>
    </row>
    <row r="512" spans="1:10" s="7" customFormat="1" ht="20.25" customHeight="1">
      <c r="A512" s="1" t="s">
        <v>632</v>
      </c>
      <c r="B512" s="1" t="s">
        <v>21</v>
      </c>
      <c r="C512" s="6">
        <v>600</v>
      </c>
      <c r="D512" s="1" t="s">
        <v>17</v>
      </c>
      <c r="E512" s="1">
        <v>947</v>
      </c>
      <c r="F512" s="1">
        <v>939</v>
      </c>
      <c r="G512" s="8">
        <f t="shared" si="215"/>
        <v>4800</v>
      </c>
      <c r="H512" s="24">
        <f t="shared" si="216"/>
        <v>8</v>
      </c>
      <c r="I512" s="24">
        <f t="shared" si="217"/>
        <v>0.8447729672650475</v>
      </c>
      <c r="J512" s="8">
        <f t="shared" si="218"/>
        <v>4800</v>
      </c>
    </row>
    <row r="513" spans="1:10" s="7" customFormat="1" ht="20.25" customHeight="1">
      <c r="A513" s="1" t="s">
        <v>631</v>
      </c>
      <c r="B513" s="1" t="s">
        <v>21</v>
      </c>
      <c r="C513" s="6">
        <v>1200</v>
      </c>
      <c r="D513" s="1" t="s">
        <v>16</v>
      </c>
      <c r="E513" s="1">
        <v>513</v>
      </c>
      <c r="F513" s="1">
        <v>520</v>
      </c>
      <c r="G513" s="8">
        <f t="shared" si="215"/>
        <v>8400</v>
      </c>
      <c r="H513" s="24">
        <f t="shared" si="216"/>
        <v>7</v>
      </c>
      <c r="I513" s="24">
        <f t="shared" si="217"/>
        <v>1.364522417153996</v>
      </c>
      <c r="J513" s="8">
        <f t="shared" si="218"/>
        <v>8400</v>
      </c>
    </row>
    <row r="514" spans="1:10" s="7" customFormat="1" ht="20.25" customHeight="1">
      <c r="A514" s="1" t="s">
        <v>630</v>
      </c>
      <c r="B514" s="1" t="s">
        <v>2</v>
      </c>
      <c r="C514" s="6">
        <v>600</v>
      </c>
      <c r="D514" s="1" t="s">
        <v>16</v>
      </c>
      <c r="E514" s="1">
        <v>940</v>
      </c>
      <c r="F514" s="1">
        <v>951</v>
      </c>
      <c r="G514" s="8">
        <f t="shared" si="215"/>
        <v>6600</v>
      </c>
      <c r="H514" s="24">
        <f t="shared" si="216"/>
        <v>11</v>
      </c>
      <c r="I514" s="24">
        <f t="shared" si="217"/>
        <v>1.1702127659574468</v>
      </c>
      <c r="J514" s="8">
        <f t="shared" si="218"/>
        <v>6600</v>
      </c>
    </row>
    <row r="515" spans="1:10" s="7" customFormat="1" ht="20.25" customHeight="1">
      <c r="A515" s="1" t="s">
        <v>630</v>
      </c>
      <c r="B515" s="1" t="s">
        <v>6</v>
      </c>
      <c r="C515" s="6">
        <v>700</v>
      </c>
      <c r="D515" s="1" t="s">
        <v>16</v>
      </c>
      <c r="E515" s="1">
        <v>673</v>
      </c>
      <c r="F515" s="1">
        <v>687</v>
      </c>
      <c r="G515" s="8">
        <f t="shared" si="215"/>
        <v>9800</v>
      </c>
      <c r="H515" s="24">
        <f t="shared" si="216"/>
        <v>14</v>
      </c>
      <c r="I515" s="24">
        <f t="shared" si="217"/>
        <v>2.080237741456166</v>
      </c>
      <c r="J515" s="8">
        <f t="shared" si="218"/>
        <v>9800</v>
      </c>
    </row>
    <row r="516" spans="1:10" s="7" customFormat="1" ht="20.25" customHeight="1">
      <c r="A516" s="1" t="s">
        <v>628</v>
      </c>
      <c r="B516" s="1" t="s">
        <v>0</v>
      </c>
      <c r="C516" s="6">
        <v>5000</v>
      </c>
      <c r="D516" s="1" t="s">
        <v>16</v>
      </c>
      <c r="E516" s="1">
        <v>143</v>
      </c>
      <c r="F516" s="1">
        <v>145.5</v>
      </c>
      <c r="G516" s="8">
        <f aca="true" t="shared" si="219" ref="G516:G535">(IF($D516="SHORT",$E516-$F516,IF($D516="LONG",$F516-$E516)))*$C516</f>
        <v>12500</v>
      </c>
      <c r="H516" s="24">
        <f aca="true" t="shared" si="220" ref="H516:H523">G516/C516</f>
        <v>2.5</v>
      </c>
      <c r="I516" s="24">
        <f aca="true" t="shared" si="221" ref="I516:I523">H516/E516*100</f>
        <v>1.7482517482517483</v>
      </c>
      <c r="J516" s="8">
        <f aca="true" t="shared" si="222" ref="J516:J523">H516*C516</f>
        <v>12500</v>
      </c>
    </row>
    <row r="517" spans="1:10" s="7" customFormat="1" ht="20.25" customHeight="1">
      <c r="A517" s="1" t="s">
        <v>627</v>
      </c>
      <c r="B517" s="1" t="s">
        <v>162</v>
      </c>
      <c r="C517" s="6">
        <v>600</v>
      </c>
      <c r="D517" s="1" t="s">
        <v>16</v>
      </c>
      <c r="E517" s="1">
        <v>742</v>
      </c>
      <c r="F517" s="1">
        <v>751</v>
      </c>
      <c r="G517" s="8">
        <f t="shared" si="219"/>
        <v>5400</v>
      </c>
      <c r="H517" s="24">
        <f t="shared" si="220"/>
        <v>9</v>
      </c>
      <c r="I517" s="24">
        <f t="shared" si="221"/>
        <v>1.2129380053908356</v>
      </c>
      <c r="J517" s="8">
        <f t="shared" si="222"/>
        <v>5400</v>
      </c>
    </row>
    <row r="518" spans="1:10" s="7" customFormat="1" ht="20.25" customHeight="1">
      <c r="A518" s="1" t="s">
        <v>627</v>
      </c>
      <c r="B518" s="1" t="s">
        <v>2</v>
      </c>
      <c r="C518" s="6">
        <v>600</v>
      </c>
      <c r="D518" s="1" t="s">
        <v>16</v>
      </c>
      <c r="E518" s="1">
        <v>955</v>
      </c>
      <c r="F518" s="1">
        <v>947</v>
      </c>
      <c r="G518" s="8">
        <f t="shared" si="219"/>
        <v>-4800</v>
      </c>
      <c r="H518" s="24">
        <f t="shared" si="220"/>
        <v>-8</v>
      </c>
      <c r="I518" s="24">
        <f t="shared" si="221"/>
        <v>-0.8376963350785341</v>
      </c>
      <c r="J518" s="8">
        <f t="shared" si="222"/>
        <v>-4800</v>
      </c>
    </row>
    <row r="519" spans="1:10" s="7" customFormat="1" ht="20.25" customHeight="1">
      <c r="A519" s="1" t="s">
        <v>626</v>
      </c>
      <c r="B519" s="1" t="s">
        <v>25</v>
      </c>
      <c r="C519" s="6">
        <v>1200</v>
      </c>
      <c r="D519" s="1" t="s">
        <v>17</v>
      </c>
      <c r="E519" s="1">
        <v>701</v>
      </c>
      <c r="F519" s="1">
        <v>695</v>
      </c>
      <c r="G519" s="8">
        <f t="shared" si="219"/>
        <v>7200</v>
      </c>
      <c r="H519" s="24">
        <f t="shared" si="220"/>
        <v>6</v>
      </c>
      <c r="I519" s="24">
        <f t="shared" si="221"/>
        <v>0.8559201141226819</v>
      </c>
      <c r="J519" s="8">
        <f t="shared" si="222"/>
        <v>7200</v>
      </c>
    </row>
    <row r="520" spans="1:10" s="7" customFormat="1" ht="20.25" customHeight="1">
      <c r="A520" s="1" t="s">
        <v>625</v>
      </c>
      <c r="B520" s="1" t="s">
        <v>610</v>
      </c>
      <c r="C520" s="6">
        <v>3200</v>
      </c>
      <c r="D520" s="1" t="s">
        <v>17</v>
      </c>
      <c r="E520" s="1">
        <v>302.5</v>
      </c>
      <c r="F520" s="1">
        <v>299.75</v>
      </c>
      <c r="G520" s="8">
        <f t="shared" si="219"/>
        <v>8800</v>
      </c>
      <c r="H520" s="24">
        <f t="shared" si="220"/>
        <v>2.75</v>
      </c>
      <c r="I520" s="24">
        <f t="shared" si="221"/>
        <v>0.9090909090909091</v>
      </c>
      <c r="J520" s="8">
        <f t="shared" si="222"/>
        <v>8800</v>
      </c>
    </row>
    <row r="521" spans="1:10" s="7" customFormat="1" ht="20.25" customHeight="1">
      <c r="A521" s="1" t="s">
        <v>624</v>
      </c>
      <c r="B521" s="1" t="s">
        <v>68</v>
      </c>
      <c r="C521" s="6">
        <v>3000</v>
      </c>
      <c r="D521" s="1" t="s">
        <v>16</v>
      </c>
      <c r="E521" s="1">
        <v>206.5</v>
      </c>
      <c r="F521" s="1">
        <v>209.5</v>
      </c>
      <c r="G521" s="8">
        <f t="shared" si="219"/>
        <v>9000</v>
      </c>
      <c r="H521" s="24">
        <f t="shared" si="220"/>
        <v>3</v>
      </c>
      <c r="I521" s="24">
        <f t="shared" si="221"/>
        <v>1.4527845036319613</v>
      </c>
      <c r="J521" s="8">
        <f t="shared" si="222"/>
        <v>9000</v>
      </c>
    </row>
    <row r="522" spans="1:10" s="7" customFormat="1" ht="20.25" customHeight="1">
      <c r="A522" s="1" t="s">
        <v>623</v>
      </c>
      <c r="B522" s="1" t="s">
        <v>68</v>
      </c>
      <c r="C522" s="6">
        <v>3000</v>
      </c>
      <c r="D522" s="1" t="s">
        <v>16</v>
      </c>
      <c r="E522" s="1">
        <v>206</v>
      </c>
      <c r="F522" s="1">
        <v>207.7</v>
      </c>
      <c r="G522" s="8">
        <f t="shared" si="219"/>
        <v>5099.999999999965</v>
      </c>
      <c r="H522" s="24">
        <f t="shared" si="220"/>
        <v>1.6999999999999884</v>
      </c>
      <c r="I522" s="24">
        <f t="shared" si="221"/>
        <v>0.8252427184465962</v>
      </c>
      <c r="J522" s="8">
        <f t="shared" si="222"/>
        <v>5099.999999999965</v>
      </c>
    </row>
    <row r="523" spans="1:10" s="7" customFormat="1" ht="20.25" customHeight="1">
      <c r="A523" s="1" t="s">
        <v>623</v>
      </c>
      <c r="B523" s="1" t="s">
        <v>610</v>
      </c>
      <c r="C523" s="6">
        <v>3200</v>
      </c>
      <c r="D523" s="1" t="s">
        <v>16</v>
      </c>
      <c r="E523" s="1">
        <v>316</v>
      </c>
      <c r="F523" s="1">
        <v>319.5</v>
      </c>
      <c r="G523" s="8">
        <f t="shared" si="219"/>
        <v>11200</v>
      </c>
      <c r="H523" s="24">
        <f t="shared" si="220"/>
        <v>3.5</v>
      </c>
      <c r="I523" s="24">
        <f t="shared" si="221"/>
        <v>1.1075949367088607</v>
      </c>
      <c r="J523" s="8">
        <f t="shared" si="222"/>
        <v>11200</v>
      </c>
    </row>
    <row r="524" spans="1:10" s="7" customFormat="1" ht="20.25" customHeight="1">
      <c r="A524" s="1" t="s">
        <v>622</v>
      </c>
      <c r="B524" s="1" t="s">
        <v>610</v>
      </c>
      <c r="C524" s="6">
        <v>3200</v>
      </c>
      <c r="D524" s="1" t="s">
        <v>16</v>
      </c>
      <c r="E524" s="1">
        <v>319.5</v>
      </c>
      <c r="F524" s="1">
        <v>320.7</v>
      </c>
      <c r="G524" s="8">
        <f t="shared" si="219"/>
        <v>3839.9999999999636</v>
      </c>
      <c r="H524" s="24">
        <f aca="true" t="shared" si="223" ref="H524:H529">G524/C524</f>
        <v>1.1999999999999886</v>
      </c>
      <c r="I524" s="24">
        <f aca="true" t="shared" si="224" ref="I524:I529">H524/E524*100</f>
        <v>0.3755868544600903</v>
      </c>
      <c r="J524" s="8">
        <f aca="true" t="shared" si="225" ref="J524:J529">H524*C524</f>
        <v>3839.9999999999636</v>
      </c>
    </row>
    <row r="525" spans="1:10" s="7" customFormat="1" ht="20.25" customHeight="1">
      <c r="A525" s="1" t="s">
        <v>621</v>
      </c>
      <c r="B525" s="1" t="s">
        <v>68</v>
      </c>
      <c r="C525" s="6">
        <v>3000</v>
      </c>
      <c r="D525" s="1" t="s">
        <v>16</v>
      </c>
      <c r="E525" s="1">
        <v>201.7</v>
      </c>
      <c r="F525" s="1">
        <v>203.7</v>
      </c>
      <c r="G525" s="8">
        <f t="shared" si="219"/>
        <v>6000</v>
      </c>
      <c r="H525" s="24">
        <f t="shared" si="223"/>
        <v>2</v>
      </c>
      <c r="I525" s="24">
        <f t="shared" si="224"/>
        <v>0.991571641051066</v>
      </c>
      <c r="J525" s="8">
        <f t="shared" si="225"/>
        <v>6000</v>
      </c>
    </row>
    <row r="526" spans="1:10" s="7" customFormat="1" ht="20.25" customHeight="1">
      <c r="A526" s="1" t="s">
        <v>621</v>
      </c>
      <c r="B526" s="1" t="s">
        <v>330</v>
      </c>
      <c r="C526" s="6">
        <v>1000</v>
      </c>
      <c r="D526" s="1" t="s">
        <v>16</v>
      </c>
      <c r="E526" s="1">
        <v>607</v>
      </c>
      <c r="F526" s="1">
        <v>598</v>
      </c>
      <c r="G526" s="8">
        <f t="shared" si="219"/>
        <v>-9000</v>
      </c>
      <c r="H526" s="24">
        <f t="shared" si="223"/>
        <v>-9</v>
      </c>
      <c r="I526" s="24">
        <f t="shared" si="224"/>
        <v>-1.4827018121911038</v>
      </c>
      <c r="J526" s="8">
        <f t="shared" si="225"/>
        <v>-9000</v>
      </c>
    </row>
    <row r="527" spans="1:10" s="7" customFormat="1" ht="20.25" customHeight="1">
      <c r="A527" s="1" t="s">
        <v>620</v>
      </c>
      <c r="B527" s="1" t="s">
        <v>68</v>
      </c>
      <c r="C527" s="6">
        <v>3000</v>
      </c>
      <c r="D527" s="1" t="s">
        <v>16</v>
      </c>
      <c r="E527" s="1">
        <v>200</v>
      </c>
      <c r="F527" s="1">
        <v>197.5</v>
      </c>
      <c r="G527" s="8">
        <f t="shared" si="219"/>
        <v>-7500</v>
      </c>
      <c r="H527" s="24">
        <f t="shared" si="223"/>
        <v>-2.5</v>
      </c>
      <c r="I527" s="24">
        <f t="shared" si="224"/>
        <v>-1.25</v>
      </c>
      <c r="J527" s="8">
        <f t="shared" si="225"/>
        <v>-7500</v>
      </c>
    </row>
    <row r="528" spans="1:10" s="7" customFormat="1" ht="20.25" customHeight="1">
      <c r="A528" s="1" t="s">
        <v>619</v>
      </c>
      <c r="B528" s="1" t="s">
        <v>172</v>
      </c>
      <c r="C528" s="6">
        <v>600</v>
      </c>
      <c r="D528" s="1" t="s">
        <v>16</v>
      </c>
      <c r="E528" s="1">
        <v>720</v>
      </c>
      <c r="F528" s="1">
        <v>710</v>
      </c>
      <c r="G528" s="8">
        <f t="shared" si="219"/>
        <v>-6000</v>
      </c>
      <c r="H528" s="24">
        <f t="shared" si="223"/>
        <v>-10</v>
      </c>
      <c r="I528" s="24">
        <f t="shared" si="224"/>
        <v>-1.3888888888888888</v>
      </c>
      <c r="J528" s="8">
        <f t="shared" si="225"/>
        <v>-6000</v>
      </c>
    </row>
    <row r="529" spans="1:10" s="7" customFormat="1" ht="20.25" customHeight="1">
      <c r="A529" s="1" t="s">
        <v>618</v>
      </c>
      <c r="B529" s="1" t="s">
        <v>6</v>
      </c>
      <c r="C529" s="6">
        <v>700</v>
      </c>
      <c r="D529" s="1" t="s">
        <v>16</v>
      </c>
      <c r="E529" s="1">
        <v>704</v>
      </c>
      <c r="F529" s="1">
        <v>708</v>
      </c>
      <c r="G529" s="8">
        <f t="shared" si="219"/>
        <v>2800</v>
      </c>
      <c r="H529" s="24">
        <f t="shared" si="223"/>
        <v>4</v>
      </c>
      <c r="I529" s="24">
        <f t="shared" si="224"/>
        <v>0.5681818181818182</v>
      </c>
      <c r="J529" s="8">
        <f t="shared" si="225"/>
        <v>2800</v>
      </c>
    </row>
    <row r="530" spans="1:10" s="7" customFormat="1" ht="20.25" customHeight="1">
      <c r="A530" s="1" t="s">
        <v>618</v>
      </c>
      <c r="B530" s="1" t="s">
        <v>202</v>
      </c>
      <c r="C530" s="6">
        <v>3000</v>
      </c>
      <c r="D530" s="1" t="s">
        <v>16</v>
      </c>
      <c r="E530" s="1">
        <v>280.5</v>
      </c>
      <c r="F530" s="1">
        <v>278</v>
      </c>
      <c r="G530" s="8">
        <f t="shared" si="219"/>
        <v>-7500</v>
      </c>
      <c r="H530" s="24">
        <f aca="true" t="shared" si="226" ref="H530:H535">G530/C530</f>
        <v>-2.5</v>
      </c>
      <c r="I530" s="24">
        <f aca="true" t="shared" si="227" ref="I530:I535">H530/E530*100</f>
        <v>-0.8912655971479502</v>
      </c>
      <c r="J530" s="8">
        <f aca="true" t="shared" si="228" ref="J530:J535">H530*C530</f>
        <v>-7500</v>
      </c>
    </row>
    <row r="531" spans="1:10" s="7" customFormat="1" ht="20.25" customHeight="1">
      <c r="A531" s="1" t="s">
        <v>618</v>
      </c>
      <c r="B531" s="1" t="s">
        <v>6</v>
      </c>
      <c r="C531" s="6">
        <v>700</v>
      </c>
      <c r="D531" s="1" t="s">
        <v>16</v>
      </c>
      <c r="E531" s="1">
        <v>692</v>
      </c>
      <c r="F531" s="1">
        <v>685</v>
      </c>
      <c r="G531" s="8">
        <f t="shared" si="219"/>
        <v>-4900</v>
      </c>
      <c r="H531" s="24">
        <f t="shared" si="226"/>
        <v>-7</v>
      </c>
      <c r="I531" s="24">
        <f t="shared" si="227"/>
        <v>-1.0115606936416186</v>
      </c>
      <c r="J531" s="8">
        <f t="shared" si="228"/>
        <v>-4900</v>
      </c>
    </row>
    <row r="532" spans="1:10" s="7" customFormat="1" ht="20.25" customHeight="1">
      <c r="A532" s="1" t="s">
        <v>617</v>
      </c>
      <c r="B532" s="1" t="s">
        <v>97</v>
      </c>
      <c r="C532" s="6">
        <v>3500</v>
      </c>
      <c r="D532" s="1" t="s">
        <v>16</v>
      </c>
      <c r="E532" s="1">
        <v>260</v>
      </c>
      <c r="F532" s="1">
        <v>258.4</v>
      </c>
      <c r="G532" s="8">
        <f t="shared" si="219"/>
        <v>-5600.00000000008</v>
      </c>
      <c r="H532" s="24">
        <f t="shared" si="226"/>
        <v>-1.600000000000023</v>
      </c>
      <c r="I532" s="24">
        <f t="shared" si="227"/>
        <v>-0.6153846153846242</v>
      </c>
      <c r="J532" s="8">
        <f t="shared" si="228"/>
        <v>-5600.00000000008</v>
      </c>
    </row>
    <row r="533" spans="1:10" s="7" customFormat="1" ht="20.25" customHeight="1">
      <c r="A533" s="1" t="s">
        <v>615</v>
      </c>
      <c r="B533" s="1" t="s">
        <v>2</v>
      </c>
      <c r="C533" s="6">
        <v>600</v>
      </c>
      <c r="D533" s="1" t="s">
        <v>16</v>
      </c>
      <c r="E533" s="1">
        <v>981</v>
      </c>
      <c r="F533" s="1">
        <v>977</v>
      </c>
      <c r="G533" s="8">
        <f t="shared" si="219"/>
        <v>-2400</v>
      </c>
      <c r="H533" s="24">
        <f t="shared" si="226"/>
        <v>-4</v>
      </c>
      <c r="I533" s="24">
        <f t="shared" si="227"/>
        <v>-0.40774719673802245</v>
      </c>
      <c r="J533" s="8">
        <f t="shared" si="228"/>
        <v>-2400</v>
      </c>
    </row>
    <row r="534" spans="1:10" s="7" customFormat="1" ht="20.25" customHeight="1">
      <c r="A534" s="1" t="s">
        <v>615</v>
      </c>
      <c r="B534" s="1" t="s">
        <v>616</v>
      </c>
      <c r="C534" s="6">
        <v>7000</v>
      </c>
      <c r="D534" s="1" t="s">
        <v>16</v>
      </c>
      <c r="E534" s="1">
        <v>112.5</v>
      </c>
      <c r="F534" s="1">
        <v>111</v>
      </c>
      <c r="G534" s="8">
        <f t="shared" si="219"/>
        <v>-10500</v>
      </c>
      <c r="H534" s="24">
        <f t="shared" si="226"/>
        <v>-1.5</v>
      </c>
      <c r="I534" s="24">
        <f t="shared" si="227"/>
        <v>-1.3333333333333335</v>
      </c>
      <c r="J534" s="8">
        <f t="shared" si="228"/>
        <v>-10500</v>
      </c>
    </row>
    <row r="535" spans="1:10" s="7" customFormat="1" ht="20.25" customHeight="1">
      <c r="A535" s="1" t="s">
        <v>614</v>
      </c>
      <c r="B535" s="1" t="s">
        <v>2</v>
      </c>
      <c r="C535" s="6">
        <v>600</v>
      </c>
      <c r="D535" s="1" t="s">
        <v>16</v>
      </c>
      <c r="E535" s="1">
        <v>942</v>
      </c>
      <c r="F535" s="1">
        <v>952</v>
      </c>
      <c r="G535" s="8">
        <f t="shared" si="219"/>
        <v>6000</v>
      </c>
      <c r="H535" s="24">
        <f t="shared" si="226"/>
        <v>10</v>
      </c>
      <c r="I535" s="24">
        <f t="shared" si="227"/>
        <v>1.0615711252653928</v>
      </c>
      <c r="J535" s="8">
        <f t="shared" si="228"/>
        <v>6000</v>
      </c>
    </row>
    <row r="536" spans="1:10" s="7" customFormat="1" ht="20.25" customHeight="1">
      <c r="A536" s="13"/>
      <c r="B536" s="13"/>
      <c r="C536" s="14"/>
      <c r="D536" s="13"/>
      <c r="E536" s="13"/>
      <c r="F536" s="13"/>
      <c r="G536" s="20"/>
      <c r="H536" s="25"/>
      <c r="I536" s="36" t="s">
        <v>63</v>
      </c>
      <c r="J536" s="27">
        <f>SUM(J510:J535)</f>
        <v>62639.999999999854</v>
      </c>
    </row>
    <row r="537" spans="1:10" s="7" customFormat="1" ht="20.25" customHeight="1">
      <c r="A537" s="1" t="s">
        <v>613</v>
      </c>
      <c r="B537" s="1" t="s">
        <v>2</v>
      </c>
      <c r="C537" s="6">
        <v>600</v>
      </c>
      <c r="D537" s="1" t="s">
        <v>16</v>
      </c>
      <c r="E537" s="1">
        <v>972</v>
      </c>
      <c r="F537" s="1">
        <v>983.5</v>
      </c>
      <c r="G537" s="8">
        <f aca="true" t="shared" si="229" ref="G537:G556">(IF($D537="SHORT",$E537-$F537,IF($D537="LONG",$F537-$E537)))*$C537</f>
        <v>6900</v>
      </c>
      <c r="H537" s="24">
        <f>G537/C537</f>
        <v>11.5</v>
      </c>
      <c r="I537" s="24">
        <f>H537/E537*100</f>
        <v>1.183127572016461</v>
      </c>
      <c r="J537" s="8">
        <f>H537*C537</f>
        <v>6900</v>
      </c>
    </row>
    <row r="538" spans="1:10" s="7" customFormat="1" ht="20.25" customHeight="1">
      <c r="A538" s="1" t="s">
        <v>612</v>
      </c>
      <c r="B538" s="1" t="s">
        <v>2</v>
      </c>
      <c r="C538" s="6">
        <v>600</v>
      </c>
      <c r="D538" s="1" t="s">
        <v>16</v>
      </c>
      <c r="E538" s="1">
        <v>949</v>
      </c>
      <c r="F538" s="1">
        <v>967</v>
      </c>
      <c r="G538" s="8">
        <f t="shared" si="229"/>
        <v>10800</v>
      </c>
      <c r="H538" s="24">
        <f>G538/C538</f>
        <v>18</v>
      </c>
      <c r="I538" s="24">
        <f>H538/E538*100</f>
        <v>1.8967334035827188</v>
      </c>
      <c r="J538" s="8">
        <f>H538*C538</f>
        <v>10800</v>
      </c>
    </row>
    <row r="539" spans="1:10" s="7" customFormat="1" ht="20.25" customHeight="1">
      <c r="A539" s="1" t="s">
        <v>611</v>
      </c>
      <c r="B539" s="1" t="s">
        <v>28</v>
      </c>
      <c r="C539" s="6">
        <v>600</v>
      </c>
      <c r="D539" s="1" t="s">
        <v>16</v>
      </c>
      <c r="E539" s="1">
        <v>957</v>
      </c>
      <c r="F539" s="1">
        <v>965</v>
      </c>
      <c r="G539" s="8">
        <f t="shared" si="229"/>
        <v>4800</v>
      </c>
      <c r="H539" s="24">
        <f>G539/C539</f>
        <v>8</v>
      </c>
      <c r="I539" s="24">
        <f>H539/E539*100</f>
        <v>0.8359456635318705</v>
      </c>
      <c r="J539" s="8">
        <f>H539*C539</f>
        <v>4800</v>
      </c>
    </row>
    <row r="540" spans="1:10" s="7" customFormat="1" ht="20.25" customHeight="1">
      <c r="A540" s="1" t="s">
        <v>609</v>
      </c>
      <c r="B540" s="1" t="s">
        <v>610</v>
      </c>
      <c r="C540" s="6">
        <v>3200</v>
      </c>
      <c r="D540" s="1" t="s">
        <v>16</v>
      </c>
      <c r="E540" s="1">
        <v>305.1</v>
      </c>
      <c r="F540" s="1">
        <v>306.2</v>
      </c>
      <c r="G540" s="8">
        <f t="shared" si="229"/>
        <v>3519.999999999891</v>
      </c>
      <c r="H540" s="24">
        <f>G540/C540</f>
        <v>1.099999999999966</v>
      </c>
      <c r="I540" s="24">
        <f>H540/E540*100</f>
        <v>0.3605375286791104</v>
      </c>
      <c r="J540" s="8">
        <f>H540*C540</f>
        <v>3519.999999999891</v>
      </c>
    </row>
    <row r="541" spans="1:10" s="7" customFormat="1" ht="20.25" customHeight="1">
      <c r="A541" s="1" t="s">
        <v>609</v>
      </c>
      <c r="B541" s="1" t="s">
        <v>141</v>
      </c>
      <c r="C541" s="6">
        <v>600</v>
      </c>
      <c r="D541" s="1" t="s">
        <v>16</v>
      </c>
      <c r="E541" s="1">
        <v>844</v>
      </c>
      <c r="F541" s="1">
        <v>837</v>
      </c>
      <c r="G541" s="8">
        <f t="shared" si="229"/>
        <v>-4200</v>
      </c>
      <c r="H541" s="24">
        <f>G541/C541</f>
        <v>-7</v>
      </c>
      <c r="I541" s="24">
        <f>H541/E541*100</f>
        <v>-0.8293838862559242</v>
      </c>
      <c r="J541" s="8">
        <f>H541*C541</f>
        <v>-4200</v>
      </c>
    </row>
    <row r="542" spans="1:10" s="7" customFormat="1" ht="20.25" customHeight="1">
      <c r="A542" s="1" t="s">
        <v>608</v>
      </c>
      <c r="B542" s="1" t="s">
        <v>25</v>
      </c>
      <c r="C542" s="6">
        <v>1200</v>
      </c>
      <c r="D542" s="1" t="s">
        <v>17</v>
      </c>
      <c r="E542" s="1">
        <v>730.6</v>
      </c>
      <c r="F542" s="1">
        <v>728.5</v>
      </c>
      <c r="G542" s="8">
        <f t="shared" si="229"/>
        <v>2520.0000000000273</v>
      </c>
      <c r="H542" s="24">
        <f aca="true" t="shared" si="230" ref="H542:H547">G542/C542</f>
        <v>2.1000000000000227</v>
      </c>
      <c r="I542" s="24">
        <f aca="true" t="shared" si="231" ref="I542:I547">H542/E542*100</f>
        <v>0.2874349849438848</v>
      </c>
      <c r="J542" s="8">
        <f aca="true" t="shared" si="232" ref="J542:J547">H542*C542</f>
        <v>2520.0000000000273</v>
      </c>
    </row>
    <row r="543" spans="1:10" s="7" customFormat="1" ht="20.25" customHeight="1">
      <c r="A543" s="1" t="s">
        <v>607</v>
      </c>
      <c r="B543" s="1" t="s">
        <v>167</v>
      </c>
      <c r="C543" s="6">
        <v>600</v>
      </c>
      <c r="D543" s="1" t="s">
        <v>16</v>
      </c>
      <c r="E543" s="1">
        <v>965</v>
      </c>
      <c r="F543" s="1">
        <v>968</v>
      </c>
      <c r="G543" s="8">
        <f t="shared" si="229"/>
        <v>1800</v>
      </c>
      <c r="H543" s="24">
        <f t="shared" si="230"/>
        <v>3</v>
      </c>
      <c r="I543" s="24">
        <f t="shared" si="231"/>
        <v>0.31088082901554404</v>
      </c>
      <c r="J543" s="8">
        <f t="shared" si="232"/>
        <v>1800</v>
      </c>
    </row>
    <row r="544" spans="1:10" s="7" customFormat="1" ht="20.25" customHeight="1">
      <c r="A544" s="1" t="s">
        <v>607</v>
      </c>
      <c r="B544" s="1" t="s">
        <v>238</v>
      </c>
      <c r="C544" s="6">
        <v>500</v>
      </c>
      <c r="D544" s="1" t="s">
        <v>16</v>
      </c>
      <c r="E544" s="1">
        <v>850</v>
      </c>
      <c r="F544" s="1">
        <v>842</v>
      </c>
      <c r="G544" s="8">
        <f t="shared" si="229"/>
        <v>-4000</v>
      </c>
      <c r="H544" s="24">
        <f t="shared" si="230"/>
        <v>-8</v>
      </c>
      <c r="I544" s="24">
        <f t="shared" si="231"/>
        <v>-0.9411764705882352</v>
      </c>
      <c r="J544" s="8">
        <f t="shared" si="232"/>
        <v>-4000</v>
      </c>
    </row>
    <row r="545" spans="1:10" s="7" customFormat="1" ht="20.25" customHeight="1">
      <c r="A545" s="1" t="s">
        <v>606</v>
      </c>
      <c r="B545" s="1" t="s">
        <v>238</v>
      </c>
      <c r="C545" s="6">
        <v>500</v>
      </c>
      <c r="D545" s="1" t="s">
        <v>16</v>
      </c>
      <c r="E545" s="1">
        <v>885</v>
      </c>
      <c r="F545" s="1">
        <v>879</v>
      </c>
      <c r="G545" s="8">
        <f t="shared" si="229"/>
        <v>-3000</v>
      </c>
      <c r="H545" s="24">
        <f t="shared" si="230"/>
        <v>-6</v>
      </c>
      <c r="I545" s="24">
        <f t="shared" si="231"/>
        <v>-0.6779661016949152</v>
      </c>
      <c r="J545" s="8">
        <f t="shared" si="232"/>
        <v>-3000</v>
      </c>
    </row>
    <row r="546" spans="1:10" s="7" customFormat="1" ht="20.25" customHeight="1">
      <c r="A546" s="1" t="s">
        <v>606</v>
      </c>
      <c r="B546" s="1" t="s">
        <v>6</v>
      </c>
      <c r="C546" s="6">
        <v>700</v>
      </c>
      <c r="D546" s="1" t="s">
        <v>16</v>
      </c>
      <c r="E546" s="1">
        <v>710</v>
      </c>
      <c r="F546" s="1">
        <v>719</v>
      </c>
      <c r="G546" s="8">
        <f t="shared" si="229"/>
        <v>6300</v>
      </c>
      <c r="H546" s="24">
        <f t="shared" si="230"/>
        <v>9</v>
      </c>
      <c r="I546" s="24">
        <f t="shared" si="231"/>
        <v>1.267605633802817</v>
      </c>
      <c r="J546" s="8">
        <f t="shared" si="232"/>
        <v>6300</v>
      </c>
    </row>
    <row r="547" spans="1:10" s="7" customFormat="1" ht="20.25" customHeight="1">
      <c r="A547" s="1" t="s">
        <v>604</v>
      </c>
      <c r="B547" s="1" t="s">
        <v>6</v>
      </c>
      <c r="C547" s="6">
        <v>700</v>
      </c>
      <c r="D547" s="1" t="s">
        <v>17</v>
      </c>
      <c r="E547" s="1">
        <v>721</v>
      </c>
      <c r="F547" s="1">
        <v>715</v>
      </c>
      <c r="G547" s="8">
        <f t="shared" si="229"/>
        <v>4200</v>
      </c>
      <c r="H547" s="24">
        <f t="shared" si="230"/>
        <v>6</v>
      </c>
      <c r="I547" s="24">
        <f t="shared" si="231"/>
        <v>0.8321775312066574</v>
      </c>
      <c r="J547" s="8">
        <f t="shared" si="232"/>
        <v>4200</v>
      </c>
    </row>
    <row r="548" spans="1:10" s="7" customFormat="1" ht="20.25" customHeight="1">
      <c r="A548" s="1" t="s">
        <v>604</v>
      </c>
      <c r="B548" s="1" t="s">
        <v>238</v>
      </c>
      <c r="C548" s="6">
        <v>500</v>
      </c>
      <c r="D548" s="1" t="s">
        <v>16</v>
      </c>
      <c r="E548" s="1">
        <v>888</v>
      </c>
      <c r="F548" s="1">
        <v>879</v>
      </c>
      <c r="G548" s="8">
        <f t="shared" si="229"/>
        <v>-4500</v>
      </c>
      <c r="H548" s="24">
        <f aca="true" t="shared" si="233" ref="H548:H553">G548/C548</f>
        <v>-9</v>
      </c>
      <c r="I548" s="24">
        <f aca="true" t="shared" si="234" ref="I548:I553">H548/E548*100</f>
        <v>-1.0135135135135136</v>
      </c>
      <c r="J548" s="8">
        <f aca="true" t="shared" si="235" ref="J548:J553">H548*C548</f>
        <v>-4500</v>
      </c>
    </row>
    <row r="549" spans="1:10" s="7" customFormat="1" ht="20.25" customHeight="1">
      <c r="A549" s="1" t="s">
        <v>604</v>
      </c>
      <c r="B549" s="1" t="s">
        <v>605</v>
      </c>
      <c r="C549" s="6">
        <v>4000</v>
      </c>
      <c r="D549" s="1" t="s">
        <v>16</v>
      </c>
      <c r="E549" s="1">
        <v>191</v>
      </c>
      <c r="F549" s="1">
        <v>192.4</v>
      </c>
      <c r="G549" s="8">
        <f t="shared" si="229"/>
        <v>5600.000000000023</v>
      </c>
      <c r="H549" s="24">
        <f t="shared" si="233"/>
        <v>1.4000000000000057</v>
      </c>
      <c r="I549" s="24">
        <f t="shared" si="234"/>
        <v>0.7329842931937203</v>
      </c>
      <c r="J549" s="8">
        <f t="shared" si="235"/>
        <v>5600.000000000023</v>
      </c>
    </row>
    <row r="550" spans="1:10" s="7" customFormat="1" ht="20.25" customHeight="1">
      <c r="A550" s="1" t="s">
        <v>603</v>
      </c>
      <c r="B550" s="1" t="s">
        <v>6</v>
      </c>
      <c r="C550" s="6">
        <v>700</v>
      </c>
      <c r="D550" s="1" t="s">
        <v>16</v>
      </c>
      <c r="E550" s="1">
        <v>710</v>
      </c>
      <c r="F550" s="1">
        <v>716</v>
      </c>
      <c r="G550" s="8">
        <f t="shared" si="229"/>
        <v>4200</v>
      </c>
      <c r="H550" s="24">
        <f t="shared" si="233"/>
        <v>6</v>
      </c>
      <c r="I550" s="24">
        <f t="shared" si="234"/>
        <v>0.8450704225352111</v>
      </c>
      <c r="J550" s="8">
        <f t="shared" si="235"/>
        <v>4200</v>
      </c>
    </row>
    <row r="551" spans="1:10" s="7" customFormat="1" ht="20.25" customHeight="1">
      <c r="A551" s="1" t="s">
        <v>602</v>
      </c>
      <c r="B551" s="1" t="s">
        <v>0</v>
      </c>
      <c r="C551" s="6">
        <v>5000</v>
      </c>
      <c r="D551" s="1" t="s">
        <v>16</v>
      </c>
      <c r="E551" s="1">
        <v>131.3</v>
      </c>
      <c r="F551" s="1">
        <v>132.4</v>
      </c>
      <c r="G551" s="8">
        <f t="shared" si="229"/>
        <v>5499.999999999972</v>
      </c>
      <c r="H551" s="24">
        <f t="shared" si="233"/>
        <v>1.0999999999999943</v>
      </c>
      <c r="I551" s="24">
        <f t="shared" si="234"/>
        <v>0.8377760853008334</v>
      </c>
      <c r="J551" s="8">
        <f t="shared" si="235"/>
        <v>5499.999999999972</v>
      </c>
    </row>
    <row r="552" spans="1:10" s="7" customFormat="1" ht="20.25" customHeight="1">
      <c r="A552" s="1" t="s">
        <v>602</v>
      </c>
      <c r="B552" s="1" t="s">
        <v>19</v>
      </c>
      <c r="C552" s="6">
        <v>250</v>
      </c>
      <c r="D552" s="1" t="s">
        <v>16</v>
      </c>
      <c r="E552" s="1">
        <v>2273</v>
      </c>
      <c r="F552" s="1">
        <v>2270</v>
      </c>
      <c r="G552" s="8">
        <f t="shared" si="229"/>
        <v>-750</v>
      </c>
      <c r="H552" s="24">
        <f t="shared" si="233"/>
        <v>-3</v>
      </c>
      <c r="I552" s="24">
        <f t="shared" si="234"/>
        <v>-0.13198416190057194</v>
      </c>
      <c r="J552" s="8">
        <f t="shared" si="235"/>
        <v>-750</v>
      </c>
    </row>
    <row r="553" spans="1:10" s="7" customFormat="1" ht="20.25" customHeight="1">
      <c r="A553" s="1" t="s">
        <v>601</v>
      </c>
      <c r="B553" s="1" t="s">
        <v>97</v>
      </c>
      <c r="C553" s="6">
        <v>3500</v>
      </c>
      <c r="D553" s="1" t="s">
        <v>16</v>
      </c>
      <c r="E553" s="1">
        <v>239</v>
      </c>
      <c r="F553" s="1">
        <v>241.6</v>
      </c>
      <c r="G553" s="8">
        <f t="shared" si="229"/>
        <v>9099.99999999998</v>
      </c>
      <c r="H553" s="24">
        <f t="shared" si="233"/>
        <v>2.5999999999999943</v>
      </c>
      <c r="I553" s="24">
        <f t="shared" si="234"/>
        <v>1.0878661087866086</v>
      </c>
      <c r="J553" s="8">
        <f t="shared" si="235"/>
        <v>9099.99999999998</v>
      </c>
    </row>
    <row r="554" spans="1:10" s="7" customFormat="1" ht="20.25" customHeight="1">
      <c r="A554" s="1" t="s">
        <v>600</v>
      </c>
      <c r="B554" s="1" t="s">
        <v>165</v>
      </c>
      <c r="C554" s="6">
        <v>2000</v>
      </c>
      <c r="D554" s="1" t="s">
        <v>17</v>
      </c>
      <c r="E554" s="1">
        <v>447</v>
      </c>
      <c r="F554" s="1">
        <v>445</v>
      </c>
      <c r="G554" s="8">
        <f t="shared" si="229"/>
        <v>4000</v>
      </c>
      <c r="H554" s="24">
        <f aca="true" t="shared" si="236" ref="H554:H561">G554/C554</f>
        <v>2</v>
      </c>
      <c r="I554" s="24">
        <f aca="true" t="shared" si="237" ref="I554:I561">H554/E554*100</f>
        <v>0.44742729306487694</v>
      </c>
      <c r="J554" s="8">
        <f aca="true" t="shared" si="238" ref="J554:J561">H554*C554</f>
        <v>4000</v>
      </c>
    </row>
    <row r="555" spans="1:10" s="7" customFormat="1" ht="20.25" customHeight="1">
      <c r="A555" s="1" t="s">
        <v>599</v>
      </c>
      <c r="B555" s="1" t="s">
        <v>598</v>
      </c>
      <c r="C555" s="6">
        <v>3000</v>
      </c>
      <c r="D555" s="1" t="s">
        <v>16</v>
      </c>
      <c r="E555" s="1">
        <v>188.5</v>
      </c>
      <c r="F555" s="1">
        <v>188.6</v>
      </c>
      <c r="G555" s="8">
        <f t="shared" si="229"/>
        <v>299.99999999998295</v>
      </c>
      <c r="H555" s="24">
        <f t="shared" si="236"/>
        <v>0.09999999999999432</v>
      </c>
      <c r="I555" s="24">
        <f t="shared" si="237"/>
        <v>0.05305039787798107</v>
      </c>
      <c r="J555" s="8">
        <f t="shared" si="238"/>
        <v>299.99999999998295</v>
      </c>
    </row>
    <row r="556" spans="1:10" s="7" customFormat="1" ht="20.25" customHeight="1">
      <c r="A556" s="1" t="s">
        <v>597</v>
      </c>
      <c r="B556" s="1" t="s">
        <v>598</v>
      </c>
      <c r="C556" s="6">
        <v>3000</v>
      </c>
      <c r="D556" s="1" t="s">
        <v>16</v>
      </c>
      <c r="E556" s="1">
        <v>191</v>
      </c>
      <c r="F556" s="1">
        <v>192</v>
      </c>
      <c r="G556" s="8">
        <f t="shared" si="229"/>
        <v>3000</v>
      </c>
      <c r="H556" s="24">
        <f t="shared" si="236"/>
        <v>1</v>
      </c>
      <c r="I556" s="24">
        <f t="shared" si="237"/>
        <v>0.5235602094240838</v>
      </c>
      <c r="J556" s="8">
        <f t="shared" si="238"/>
        <v>3000</v>
      </c>
    </row>
    <row r="557" spans="1:10" s="7" customFormat="1" ht="20.25" customHeight="1">
      <c r="A557" s="1" t="s">
        <v>596</v>
      </c>
      <c r="B557" s="1" t="s">
        <v>6</v>
      </c>
      <c r="C557" s="6">
        <v>700</v>
      </c>
      <c r="D557" s="1" t="s">
        <v>16</v>
      </c>
      <c r="E557" s="1">
        <v>696</v>
      </c>
      <c r="F557" s="1">
        <v>699</v>
      </c>
      <c r="G557" s="8">
        <f aca="true" t="shared" si="239" ref="G557:G568">(IF($D557="SHORT",$E557-$F557,IF($D557="LONG",$F557-$E557)))*$C557</f>
        <v>2100</v>
      </c>
      <c r="H557" s="24">
        <f t="shared" si="236"/>
        <v>3</v>
      </c>
      <c r="I557" s="24">
        <f t="shared" si="237"/>
        <v>0.43103448275862066</v>
      </c>
      <c r="J557" s="8">
        <f t="shared" si="238"/>
        <v>2100</v>
      </c>
    </row>
    <row r="558" spans="1:10" s="7" customFormat="1" ht="20.25" customHeight="1">
      <c r="A558" s="1" t="s">
        <v>596</v>
      </c>
      <c r="B558" s="1" t="s">
        <v>68</v>
      </c>
      <c r="C558" s="6">
        <v>3000</v>
      </c>
      <c r="D558" s="1" t="s">
        <v>16</v>
      </c>
      <c r="E558" s="1">
        <v>202</v>
      </c>
      <c r="F558" s="1">
        <v>203</v>
      </c>
      <c r="G558" s="8">
        <f t="shared" si="239"/>
        <v>3000</v>
      </c>
      <c r="H558" s="24">
        <f t="shared" si="236"/>
        <v>1</v>
      </c>
      <c r="I558" s="24">
        <f t="shared" si="237"/>
        <v>0.49504950495049505</v>
      </c>
      <c r="J558" s="8">
        <f t="shared" si="238"/>
        <v>3000</v>
      </c>
    </row>
    <row r="559" spans="1:10" s="7" customFormat="1" ht="20.25" customHeight="1">
      <c r="A559" s="1" t="s">
        <v>595</v>
      </c>
      <c r="B559" s="1" t="s">
        <v>25</v>
      </c>
      <c r="C559" s="6">
        <v>1200</v>
      </c>
      <c r="D559" s="1" t="s">
        <v>16</v>
      </c>
      <c r="E559" s="1">
        <v>669</v>
      </c>
      <c r="F559" s="1">
        <v>675</v>
      </c>
      <c r="G559" s="8">
        <f t="shared" si="239"/>
        <v>7200</v>
      </c>
      <c r="H559" s="24">
        <f t="shared" si="236"/>
        <v>6</v>
      </c>
      <c r="I559" s="24">
        <f t="shared" si="237"/>
        <v>0.8968609865470852</v>
      </c>
      <c r="J559" s="8">
        <f t="shared" si="238"/>
        <v>7200</v>
      </c>
    </row>
    <row r="560" spans="1:10" s="7" customFormat="1" ht="20.25" customHeight="1">
      <c r="A560" s="1" t="s">
        <v>593</v>
      </c>
      <c r="B560" s="1" t="s">
        <v>594</v>
      </c>
      <c r="C560" s="6">
        <v>3500</v>
      </c>
      <c r="D560" s="1" t="s">
        <v>16</v>
      </c>
      <c r="E560" s="1">
        <v>163</v>
      </c>
      <c r="F560" s="1">
        <v>161</v>
      </c>
      <c r="G560" s="8">
        <f t="shared" si="239"/>
        <v>-7000</v>
      </c>
      <c r="H560" s="24">
        <f t="shared" si="236"/>
        <v>-2</v>
      </c>
      <c r="I560" s="24">
        <f t="shared" si="237"/>
        <v>-1.2269938650306749</v>
      </c>
      <c r="J560" s="8">
        <f t="shared" si="238"/>
        <v>-7000</v>
      </c>
    </row>
    <row r="561" spans="1:10" s="7" customFormat="1" ht="20.25" customHeight="1">
      <c r="A561" s="1" t="s">
        <v>593</v>
      </c>
      <c r="B561" s="1" t="s">
        <v>25</v>
      </c>
      <c r="C561" s="6">
        <v>1200</v>
      </c>
      <c r="D561" s="1" t="s">
        <v>17</v>
      </c>
      <c r="E561" s="1">
        <v>673</v>
      </c>
      <c r="F561" s="1">
        <v>668.5</v>
      </c>
      <c r="G561" s="8">
        <f t="shared" si="239"/>
        <v>5400</v>
      </c>
      <c r="H561" s="24">
        <f t="shared" si="236"/>
        <v>4.5</v>
      </c>
      <c r="I561" s="24">
        <f t="shared" si="237"/>
        <v>0.6686478454680534</v>
      </c>
      <c r="J561" s="8">
        <f t="shared" si="238"/>
        <v>5400</v>
      </c>
    </row>
    <row r="562" spans="1:10" s="7" customFormat="1" ht="20.25" customHeight="1">
      <c r="A562" s="1" t="s">
        <v>592</v>
      </c>
      <c r="B562" s="1" t="s">
        <v>0</v>
      </c>
      <c r="C562" s="6">
        <v>5000</v>
      </c>
      <c r="D562" s="1" t="s">
        <v>17</v>
      </c>
      <c r="E562" s="1">
        <v>125.4</v>
      </c>
      <c r="F562" s="1">
        <v>125.9</v>
      </c>
      <c r="G562" s="8">
        <f t="shared" si="239"/>
        <v>-2500</v>
      </c>
      <c r="H562" s="24">
        <f aca="true" t="shared" si="240" ref="H562:H568">G562/C562</f>
        <v>-0.5</v>
      </c>
      <c r="I562" s="24">
        <f aca="true" t="shared" si="241" ref="I562:I568">H562/E562*100</f>
        <v>-0.3987240829346092</v>
      </c>
      <c r="J562" s="8">
        <f aca="true" t="shared" si="242" ref="J562:J568">H562*C562</f>
        <v>-2500</v>
      </c>
    </row>
    <row r="563" spans="1:10" s="7" customFormat="1" ht="20.25" customHeight="1">
      <c r="A563" s="1" t="s">
        <v>592</v>
      </c>
      <c r="B563" s="1" t="s">
        <v>78</v>
      </c>
      <c r="C563" s="6">
        <v>7000</v>
      </c>
      <c r="D563" s="1" t="s">
        <v>16</v>
      </c>
      <c r="E563" s="1">
        <v>116.6</v>
      </c>
      <c r="F563" s="1">
        <v>116</v>
      </c>
      <c r="G563" s="8">
        <f t="shared" si="239"/>
        <v>-4199.99999999996</v>
      </c>
      <c r="H563" s="24">
        <f t="shared" si="240"/>
        <v>-0.5999999999999943</v>
      </c>
      <c r="I563" s="24">
        <f t="shared" si="241"/>
        <v>-0.5145797598627739</v>
      </c>
      <c r="J563" s="8">
        <f t="shared" si="242"/>
        <v>-4199.99999999996</v>
      </c>
    </row>
    <row r="564" spans="1:10" s="7" customFormat="1" ht="20.25" customHeight="1">
      <c r="A564" s="1" t="s">
        <v>591</v>
      </c>
      <c r="B564" s="1" t="s">
        <v>79</v>
      </c>
      <c r="C564" s="6">
        <v>1500</v>
      </c>
      <c r="D564" s="1" t="s">
        <v>16</v>
      </c>
      <c r="E564" s="1">
        <v>488</v>
      </c>
      <c r="F564" s="1">
        <v>492</v>
      </c>
      <c r="G564" s="8">
        <f t="shared" si="239"/>
        <v>6000</v>
      </c>
      <c r="H564" s="24">
        <f t="shared" si="240"/>
        <v>4</v>
      </c>
      <c r="I564" s="24">
        <f t="shared" si="241"/>
        <v>0.819672131147541</v>
      </c>
      <c r="J564" s="8">
        <f t="shared" si="242"/>
        <v>6000</v>
      </c>
    </row>
    <row r="565" spans="1:10" s="7" customFormat="1" ht="20.25" customHeight="1">
      <c r="A565" s="1" t="s">
        <v>590</v>
      </c>
      <c r="B565" s="1" t="s">
        <v>4</v>
      </c>
      <c r="C565" s="6">
        <v>2500</v>
      </c>
      <c r="D565" s="1" t="s">
        <v>16</v>
      </c>
      <c r="E565" s="1">
        <v>205.5</v>
      </c>
      <c r="F565" s="1">
        <v>204.8</v>
      </c>
      <c r="G565" s="8">
        <f t="shared" si="239"/>
        <v>-1749.9999999999716</v>
      </c>
      <c r="H565" s="24">
        <f t="shared" si="240"/>
        <v>-0.6999999999999886</v>
      </c>
      <c r="I565" s="24">
        <f t="shared" si="241"/>
        <v>-0.3406326034063205</v>
      </c>
      <c r="J565" s="8">
        <f t="shared" si="242"/>
        <v>-1749.9999999999716</v>
      </c>
    </row>
    <row r="566" spans="1:10" s="7" customFormat="1" ht="20.25" customHeight="1">
      <c r="A566" s="1" t="s">
        <v>590</v>
      </c>
      <c r="B566" s="1" t="s">
        <v>78</v>
      </c>
      <c r="C566" s="6">
        <v>7000</v>
      </c>
      <c r="D566" s="1" t="s">
        <v>17</v>
      </c>
      <c r="E566" s="1">
        <v>117.3</v>
      </c>
      <c r="F566" s="1">
        <v>117.3</v>
      </c>
      <c r="G566" s="8">
        <f t="shared" si="239"/>
        <v>0</v>
      </c>
      <c r="H566" s="24">
        <f t="shared" si="240"/>
        <v>0</v>
      </c>
      <c r="I566" s="24">
        <f t="shared" si="241"/>
        <v>0</v>
      </c>
      <c r="J566" s="8">
        <f t="shared" si="242"/>
        <v>0</v>
      </c>
    </row>
    <row r="567" spans="1:10" s="7" customFormat="1" ht="20.25" customHeight="1">
      <c r="A567" s="1" t="s">
        <v>589</v>
      </c>
      <c r="B567" s="1" t="s">
        <v>238</v>
      </c>
      <c r="C567" s="6">
        <v>500</v>
      </c>
      <c r="D567" s="1" t="s">
        <v>16</v>
      </c>
      <c r="E567" s="1">
        <v>852</v>
      </c>
      <c r="F567" s="1">
        <v>850.5</v>
      </c>
      <c r="G567" s="8">
        <f t="shared" si="239"/>
        <v>-750</v>
      </c>
      <c r="H567" s="24">
        <f t="shared" si="240"/>
        <v>-1.5</v>
      </c>
      <c r="I567" s="24">
        <f t="shared" si="241"/>
        <v>-0.17605633802816903</v>
      </c>
      <c r="J567" s="8">
        <f t="shared" si="242"/>
        <v>-750</v>
      </c>
    </row>
    <row r="568" spans="1:10" s="7" customFormat="1" ht="20.25" customHeight="1">
      <c r="A568" s="1" t="s">
        <v>589</v>
      </c>
      <c r="B568" s="1" t="s">
        <v>113</v>
      </c>
      <c r="C568" s="6">
        <v>2000</v>
      </c>
      <c r="D568" s="1" t="s">
        <v>17</v>
      </c>
      <c r="E568" s="1">
        <v>353</v>
      </c>
      <c r="F568" s="1">
        <v>354.5</v>
      </c>
      <c r="G568" s="8">
        <f t="shared" si="239"/>
        <v>-3000</v>
      </c>
      <c r="H568" s="24">
        <f t="shared" si="240"/>
        <v>-1.5</v>
      </c>
      <c r="I568" s="24">
        <f t="shared" si="241"/>
        <v>-0.424929178470255</v>
      </c>
      <c r="J568" s="8">
        <f t="shared" si="242"/>
        <v>-3000</v>
      </c>
    </row>
    <row r="569" spans="1:10" s="7" customFormat="1" ht="20.25" customHeight="1">
      <c r="A569" s="13"/>
      <c r="B569" s="13"/>
      <c r="C569" s="14"/>
      <c r="D569" s="13"/>
      <c r="E569" s="13"/>
      <c r="F569" s="13"/>
      <c r="G569" s="20"/>
      <c r="H569" s="25"/>
      <c r="I569" s="36" t="s">
        <v>63</v>
      </c>
      <c r="J569" s="27">
        <f>SUM(J537:J568)</f>
        <v>60589.999999999956</v>
      </c>
    </row>
    <row r="570" spans="1:10" s="7" customFormat="1" ht="20.25" customHeight="1">
      <c r="A570" s="1" t="s">
        <v>588</v>
      </c>
      <c r="B570" s="1" t="s">
        <v>202</v>
      </c>
      <c r="C570" s="6">
        <v>3000</v>
      </c>
      <c r="D570" s="1" t="s">
        <v>16</v>
      </c>
      <c r="E570" s="1">
        <v>249</v>
      </c>
      <c r="F570" s="1">
        <v>251</v>
      </c>
      <c r="G570" s="8">
        <f aca="true" t="shared" si="243" ref="G570:G586">(IF($D570="SHORT",$E570-$F570,IF($D570="LONG",$F570-$E570)))*$C570</f>
        <v>6000</v>
      </c>
      <c r="H570" s="24">
        <f>G570/C570</f>
        <v>2</v>
      </c>
      <c r="I570" s="24">
        <f>H570/E570*100</f>
        <v>0.8032128514056224</v>
      </c>
      <c r="J570" s="8">
        <f>H570*C570</f>
        <v>6000</v>
      </c>
    </row>
    <row r="571" spans="1:10" s="7" customFormat="1" ht="20.25" customHeight="1">
      <c r="A571" s="1" t="s">
        <v>587</v>
      </c>
      <c r="B571" s="1" t="s">
        <v>202</v>
      </c>
      <c r="C571" s="6">
        <v>3000</v>
      </c>
      <c r="D571" s="1" t="s">
        <v>17</v>
      </c>
      <c r="E571" s="1">
        <v>248</v>
      </c>
      <c r="F571" s="1">
        <v>246.5</v>
      </c>
      <c r="G571" s="8">
        <f t="shared" si="243"/>
        <v>4500</v>
      </c>
      <c r="H571" s="24">
        <f>G571/C571</f>
        <v>1.5</v>
      </c>
      <c r="I571" s="24">
        <f>H571/E571*100</f>
        <v>0.6048387096774194</v>
      </c>
      <c r="J571" s="8">
        <f>H571*C571</f>
        <v>4500</v>
      </c>
    </row>
    <row r="572" spans="1:10" s="7" customFormat="1" ht="20.25" customHeight="1">
      <c r="A572" s="1" t="s">
        <v>585</v>
      </c>
      <c r="B572" s="1" t="s">
        <v>586</v>
      </c>
      <c r="C572" s="6">
        <v>3000</v>
      </c>
      <c r="D572" s="1" t="s">
        <v>16</v>
      </c>
      <c r="E572" s="1">
        <v>268</v>
      </c>
      <c r="F572" s="1">
        <v>270</v>
      </c>
      <c r="G572" s="8">
        <f t="shared" si="243"/>
        <v>6000</v>
      </c>
      <c r="H572" s="24">
        <f>G572/C572</f>
        <v>2</v>
      </c>
      <c r="I572" s="24">
        <f>H572/E572*100</f>
        <v>0.7462686567164178</v>
      </c>
      <c r="J572" s="8">
        <f>H572*C572</f>
        <v>6000</v>
      </c>
    </row>
    <row r="573" spans="1:10" s="7" customFormat="1" ht="20.25" customHeight="1">
      <c r="A573" s="1" t="s">
        <v>583</v>
      </c>
      <c r="B573" s="1" t="s">
        <v>584</v>
      </c>
      <c r="C573" s="6">
        <v>1300</v>
      </c>
      <c r="D573" s="1" t="s">
        <v>16</v>
      </c>
      <c r="E573" s="1">
        <v>448</v>
      </c>
      <c r="F573" s="1">
        <v>452</v>
      </c>
      <c r="G573" s="8">
        <f t="shared" si="243"/>
        <v>5200</v>
      </c>
      <c r="H573" s="24">
        <f>G573/C573</f>
        <v>4</v>
      </c>
      <c r="I573" s="24">
        <f>H573/E573*100</f>
        <v>0.8928571428571428</v>
      </c>
      <c r="J573" s="8">
        <f>H573*C573</f>
        <v>5200</v>
      </c>
    </row>
    <row r="574" spans="1:10" s="7" customFormat="1" ht="20.25" customHeight="1">
      <c r="A574" s="1" t="s">
        <v>582</v>
      </c>
      <c r="B574" s="1" t="s">
        <v>90</v>
      </c>
      <c r="C574" s="6">
        <v>700</v>
      </c>
      <c r="D574" s="1" t="s">
        <v>17</v>
      </c>
      <c r="E574" s="1">
        <v>1100</v>
      </c>
      <c r="F574" s="1">
        <v>1097</v>
      </c>
      <c r="G574" s="8">
        <f t="shared" si="243"/>
        <v>2100</v>
      </c>
      <c r="H574" s="24">
        <f>G574/C574</f>
        <v>3</v>
      </c>
      <c r="I574" s="24">
        <f>H574/E574*100</f>
        <v>0.27272727272727276</v>
      </c>
      <c r="J574" s="8">
        <f>H574*C574</f>
        <v>2100</v>
      </c>
    </row>
    <row r="575" spans="1:10" s="7" customFormat="1" ht="20.25" customHeight="1">
      <c r="A575" s="1" t="s">
        <v>581</v>
      </c>
      <c r="B575" s="1" t="s">
        <v>282</v>
      </c>
      <c r="C575" s="6">
        <v>500</v>
      </c>
      <c r="D575" s="1" t="s">
        <v>17</v>
      </c>
      <c r="E575" s="1">
        <v>1313</v>
      </c>
      <c r="F575" s="1">
        <v>1304</v>
      </c>
      <c r="G575" s="8">
        <f t="shared" si="243"/>
        <v>4500</v>
      </c>
      <c r="H575" s="24">
        <f aca="true" t="shared" si="244" ref="H575:H580">G575/C575</f>
        <v>9</v>
      </c>
      <c r="I575" s="24">
        <f aca="true" t="shared" si="245" ref="I575:I580">H575/E575*100</f>
        <v>0.6854531607006854</v>
      </c>
      <c r="J575" s="8">
        <f aca="true" t="shared" si="246" ref="J575:J580">H575*C575</f>
        <v>4500</v>
      </c>
    </row>
    <row r="576" spans="1:10" s="7" customFormat="1" ht="20.25" customHeight="1">
      <c r="A576" s="1" t="s">
        <v>580</v>
      </c>
      <c r="B576" s="1" t="s">
        <v>282</v>
      </c>
      <c r="C576" s="6">
        <v>500</v>
      </c>
      <c r="D576" s="1" t="s">
        <v>17</v>
      </c>
      <c r="E576" s="1">
        <v>1340</v>
      </c>
      <c r="F576" s="1">
        <v>1330</v>
      </c>
      <c r="G576" s="8">
        <f t="shared" si="243"/>
        <v>5000</v>
      </c>
      <c r="H576" s="24">
        <f t="shared" si="244"/>
        <v>10</v>
      </c>
      <c r="I576" s="24">
        <f t="shared" si="245"/>
        <v>0.7462686567164178</v>
      </c>
      <c r="J576" s="8">
        <f t="shared" si="246"/>
        <v>5000</v>
      </c>
    </row>
    <row r="577" spans="1:10" s="7" customFormat="1" ht="20.25" customHeight="1">
      <c r="A577" s="1" t="s">
        <v>579</v>
      </c>
      <c r="B577" s="1" t="s">
        <v>4</v>
      </c>
      <c r="C577" s="6">
        <v>2500</v>
      </c>
      <c r="D577" s="1" t="s">
        <v>16</v>
      </c>
      <c r="E577" s="1">
        <v>200</v>
      </c>
      <c r="F577" s="1">
        <v>201.2</v>
      </c>
      <c r="G577" s="8">
        <f t="shared" si="243"/>
        <v>2999.999999999972</v>
      </c>
      <c r="H577" s="24">
        <f t="shared" si="244"/>
        <v>1.1999999999999886</v>
      </c>
      <c r="I577" s="24">
        <f t="shared" si="245"/>
        <v>0.5999999999999943</v>
      </c>
      <c r="J577" s="8">
        <f t="shared" si="246"/>
        <v>2999.999999999972</v>
      </c>
    </row>
    <row r="578" spans="1:10" s="7" customFormat="1" ht="20.25" customHeight="1">
      <c r="A578" s="1" t="s">
        <v>579</v>
      </c>
      <c r="B578" s="1" t="s">
        <v>113</v>
      </c>
      <c r="C578" s="6">
        <v>2000</v>
      </c>
      <c r="D578" s="1" t="s">
        <v>16</v>
      </c>
      <c r="E578" s="1">
        <v>342</v>
      </c>
      <c r="F578" s="1">
        <v>339</v>
      </c>
      <c r="G578" s="8">
        <f t="shared" si="243"/>
        <v>-6000</v>
      </c>
      <c r="H578" s="24">
        <f t="shared" si="244"/>
        <v>-3</v>
      </c>
      <c r="I578" s="24">
        <f t="shared" si="245"/>
        <v>-0.8771929824561403</v>
      </c>
      <c r="J578" s="8">
        <f t="shared" si="246"/>
        <v>-6000</v>
      </c>
    </row>
    <row r="579" spans="1:10" s="7" customFormat="1" ht="20.25" customHeight="1">
      <c r="A579" s="1" t="s">
        <v>578</v>
      </c>
      <c r="B579" s="1" t="s">
        <v>6</v>
      </c>
      <c r="C579" s="6">
        <v>700</v>
      </c>
      <c r="D579" s="1" t="s">
        <v>16</v>
      </c>
      <c r="E579" s="1">
        <v>682</v>
      </c>
      <c r="F579" s="1">
        <v>693</v>
      </c>
      <c r="G579" s="8">
        <f t="shared" si="243"/>
        <v>7700</v>
      </c>
      <c r="H579" s="24">
        <f t="shared" si="244"/>
        <v>11</v>
      </c>
      <c r="I579" s="24">
        <f t="shared" si="245"/>
        <v>1.6129032258064515</v>
      </c>
      <c r="J579" s="8">
        <f t="shared" si="246"/>
        <v>7700</v>
      </c>
    </row>
    <row r="580" spans="1:10" s="7" customFormat="1" ht="20.25" customHeight="1">
      <c r="A580" s="37">
        <v>42723</v>
      </c>
      <c r="B580" s="1" t="s">
        <v>577</v>
      </c>
      <c r="C580" s="6">
        <v>1500</v>
      </c>
      <c r="D580" s="1" t="s">
        <v>17</v>
      </c>
      <c r="E580" s="1">
        <v>388</v>
      </c>
      <c r="F580" s="1">
        <v>388.5</v>
      </c>
      <c r="G580" s="8">
        <f t="shared" si="243"/>
        <v>-750</v>
      </c>
      <c r="H580" s="24">
        <f t="shared" si="244"/>
        <v>-0.5</v>
      </c>
      <c r="I580" s="24">
        <f t="shared" si="245"/>
        <v>-0.12886597938144329</v>
      </c>
      <c r="J580" s="8">
        <f t="shared" si="246"/>
        <v>-750</v>
      </c>
    </row>
    <row r="581" spans="1:10" s="7" customFormat="1" ht="20.25" customHeight="1">
      <c r="A581" s="1" t="s">
        <v>574</v>
      </c>
      <c r="B581" s="1" t="s">
        <v>21</v>
      </c>
      <c r="C581" s="6">
        <v>800</v>
      </c>
      <c r="D581" s="1" t="s">
        <v>17</v>
      </c>
      <c r="E581" s="1">
        <v>390</v>
      </c>
      <c r="F581" s="1">
        <v>386</v>
      </c>
      <c r="G581" s="8">
        <f t="shared" si="243"/>
        <v>3200</v>
      </c>
      <c r="H581" s="24">
        <f aca="true" t="shared" si="247" ref="H581:H586">G581/C581</f>
        <v>4</v>
      </c>
      <c r="I581" s="24">
        <f aca="true" t="shared" si="248" ref="I581:I586">H581/E581*100</f>
        <v>1.0256410256410255</v>
      </c>
      <c r="J581" s="8">
        <f aca="true" t="shared" si="249" ref="J581:J586">H581*C581</f>
        <v>3200</v>
      </c>
    </row>
    <row r="582" spans="1:10" s="7" customFormat="1" ht="20.25" customHeight="1">
      <c r="A582" s="1" t="s">
        <v>573</v>
      </c>
      <c r="B582" s="1" t="s">
        <v>27</v>
      </c>
      <c r="C582" s="6">
        <v>800</v>
      </c>
      <c r="D582" s="1" t="s">
        <v>16</v>
      </c>
      <c r="E582" s="1">
        <v>651</v>
      </c>
      <c r="F582" s="1">
        <v>654</v>
      </c>
      <c r="G582" s="8">
        <f t="shared" si="243"/>
        <v>2400</v>
      </c>
      <c r="H582" s="24">
        <f t="shared" si="247"/>
        <v>3</v>
      </c>
      <c r="I582" s="24">
        <f t="shared" si="248"/>
        <v>0.4608294930875576</v>
      </c>
      <c r="J582" s="8">
        <f t="shared" si="249"/>
        <v>2400</v>
      </c>
    </row>
    <row r="583" spans="1:10" s="7" customFormat="1" ht="20.25" customHeight="1">
      <c r="A583" s="1" t="s">
        <v>572</v>
      </c>
      <c r="B583" s="1" t="s">
        <v>576</v>
      </c>
      <c r="C583" s="6">
        <v>2000</v>
      </c>
      <c r="D583" s="1" t="s">
        <v>17</v>
      </c>
      <c r="E583" s="1">
        <v>500</v>
      </c>
      <c r="F583" s="1">
        <v>496</v>
      </c>
      <c r="G583" s="8">
        <f t="shared" si="243"/>
        <v>8000</v>
      </c>
      <c r="H583" s="24">
        <f t="shared" si="247"/>
        <v>4</v>
      </c>
      <c r="I583" s="24">
        <f t="shared" si="248"/>
        <v>0.8</v>
      </c>
      <c r="J583" s="8">
        <f t="shared" si="249"/>
        <v>8000</v>
      </c>
    </row>
    <row r="584" spans="1:10" s="7" customFormat="1" ht="20.25" customHeight="1">
      <c r="A584" s="1" t="s">
        <v>572</v>
      </c>
      <c r="B584" s="1" t="s">
        <v>575</v>
      </c>
      <c r="C584" s="6">
        <v>1100</v>
      </c>
      <c r="D584" s="1" t="s">
        <v>16</v>
      </c>
      <c r="E584" s="1">
        <v>486</v>
      </c>
      <c r="F584" s="1">
        <v>483</v>
      </c>
      <c r="G584" s="8">
        <f t="shared" si="243"/>
        <v>-3300</v>
      </c>
      <c r="H584" s="24">
        <f t="shared" si="247"/>
        <v>-3</v>
      </c>
      <c r="I584" s="24">
        <f t="shared" si="248"/>
        <v>-0.6172839506172839</v>
      </c>
      <c r="J584" s="8">
        <f t="shared" si="249"/>
        <v>-3300</v>
      </c>
    </row>
    <row r="585" spans="1:10" s="7" customFormat="1" ht="20.25" customHeight="1">
      <c r="A585" s="1" t="s">
        <v>571</v>
      </c>
      <c r="B585" s="1" t="s">
        <v>79</v>
      </c>
      <c r="C585" s="6">
        <v>1500</v>
      </c>
      <c r="D585" s="1" t="s">
        <v>17</v>
      </c>
      <c r="E585" s="1">
        <v>468</v>
      </c>
      <c r="F585" s="1">
        <v>464</v>
      </c>
      <c r="G585" s="8">
        <f t="shared" si="243"/>
        <v>6000</v>
      </c>
      <c r="H585" s="24">
        <f t="shared" si="247"/>
        <v>4</v>
      </c>
      <c r="I585" s="24">
        <f t="shared" si="248"/>
        <v>0.8547008547008548</v>
      </c>
      <c r="J585" s="8">
        <f t="shared" si="249"/>
        <v>6000</v>
      </c>
    </row>
    <row r="586" spans="1:10" s="7" customFormat="1" ht="20.25" customHeight="1">
      <c r="A586" s="1" t="s">
        <v>570</v>
      </c>
      <c r="B586" s="1" t="s">
        <v>202</v>
      </c>
      <c r="C586" s="6">
        <v>3000</v>
      </c>
      <c r="D586" s="1" t="s">
        <v>17</v>
      </c>
      <c r="E586" s="1">
        <v>267</v>
      </c>
      <c r="F586" s="1">
        <v>266.5</v>
      </c>
      <c r="G586" s="8">
        <f t="shared" si="243"/>
        <v>1500</v>
      </c>
      <c r="H586" s="24">
        <f t="shared" si="247"/>
        <v>0.5</v>
      </c>
      <c r="I586" s="24">
        <f t="shared" si="248"/>
        <v>0.18726591760299627</v>
      </c>
      <c r="J586" s="8">
        <f t="shared" si="249"/>
        <v>1500</v>
      </c>
    </row>
    <row r="587" spans="1:10" s="7" customFormat="1" ht="20.25" customHeight="1">
      <c r="A587" s="1" t="s">
        <v>569</v>
      </c>
      <c r="B587" s="1" t="s">
        <v>6</v>
      </c>
      <c r="C587" s="6">
        <v>700</v>
      </c>
      <c r="D587" s="1" t="s">
        <v>17</v>
      </c>
      <c r="E587" s="1">
        <v>733</v>
      </c>
      <c r="F587" s="1">
        <v>726</v>
      </c>
      <c r="G587" s="8">
        <f aca="true" t="shared" si="250" ref="G587:G592">(IF($D587="SHORT",$E587-$F587,IF($D587="LONG",$F587-$E587)))*$C587</f>
        <v>4900</v>
      </c>
      <c r="H587" s="24">
        <f aca="true" t="shared" si="251" ref="H587:H592">G587/C587</f>
        <v>7</v>
      </c>
      <c r="I587" s="24">
        <f aca="true" t="shared" si="252" ref="I587:I592">H587/E587*100</f>
        <v>0.9549795361527967</v>
      </c>
      <c r="J587" s="8">
        <f aca="true" t="shared" si="253" ref="J587:J592">H587*C587</f>
        <v>4900</v>
      </c>
    </row>
    <row r="588" spans="1:10" s="7" customFormat="1" ht="20.25" customHeight="1">
      <c r="A588" s="1" t="s">
        <v>568</v>
      </c>
      <c r="B588" s="1" t="s">
        <v>4</v>
      </c>
      <c r="C588" s="6">
        <v>2500</v>
      </c>
      <c r="D588" s="1" t="s">
        <v>16</v>
      </c>
      <c r="E588" s="1">
        <v>187</v>
      </c>
      <c r="F588" s="1">
        <v>189</v>
      </c>
      <c r="G588" s="8">
        <f t="shared" si="250"/>
        <v>5000</v>
      </c>
      <c r="H588" s="24">
        <f t="shared" si="251"/>
        <v>2</v>
      </c>
      <c r="I588" s="24">
        <f t="shared" si="252"/>
        <v>1.06951871657754</v>
      </c>
      <c r="J588" s="8">
        <f t="shared" si="253"/>
        <v>5000</v>
      </c>
    </row>
    <row r="589" spans="1:10" s="7" customFormat="1" ht="20.25" customHeight="1">
      <c r="A589" s="1" t="s">
        <v>567</v>
      </c>
      <c r="B589" s="1" t="s">
        <v>30</v>
      </c>
      <c r="C589" s="6">
        <v>3500</v>
      </c>
      <c r="D589" s="1" t="s">
        <v>16</v>
      </c>
      <c r="E589" s="1">
        <v>163.5</v>
      </c>
      <c r="F589" s="1">
        <v>164.2</v>
      </c>
      <c r="G589" s="8">
        <f t="shared" si="250"/>
        <v>2449.99999999996</v>
      </c>
      <c r="H589" s="24">
        <f t="shared" si="251"/>
        <v>0.6999999999999885</v>
      </c>
      <c r="I589" s="24">
        <f t="shared" si="252"/>
        <v>0.4281345565749165</v>
      </c>
      <c r="J589" s="8">
        <f t="shared" si="253"/>
        <v>2449.99999999996</v>
      </c>
    </row>
    <row r="590" spans="1:10" s="7" customFormat="1" ht="20.25" customHeight="1">
      <c r="A590" s="1" t="s">
        <v>566</v>
      </c>
      <c r="B590" s="1" t="s">
        <v>4</v>
      </c>
      <c r="C590" s="6">
        <v>2500</v>
      </c>
      <c r="D590" s="1" t="s">
        <v>17</v>
      </c>
      <c r="E590" s="1">
        <v>189</v>
      </c>
      <c r="F590" s="1">
        <v>187.5</v>
      </c>
      <c r="G590" s="8">
        <f t="shared" si="250"/>
        <v>3750</v>
      </c>
      <c r="H590" s="24">
        <f t="shared" si="251"/>
        <v>1.5</v>
      </c>
      <c r="I590" s="24">
        <f t="shared" si="252"/>
        <v>0.7936507936507936</v>
      </c>
      <c r="J590" s="8">
        <f t="shared" si="253"/>
        <v>3750</v>
      </c>
    </row>
    <row r="591" spans="1:10" s="7" customFormat="1" ht="20.25" customHeight="1">
      <c r="A591" s="1" t="s">
        <v>565</v>
      </c>
      <c r="B591" s="1" t="s">
        <v>4</v>
      </c>
      <c r="C591" s="6">
        <v>2500</v>
      </c>
      <c r="D591" s="1" t="s">
        <v>16</v>
      </c>
      <c r="E591" s="1">
        <v>190</v>
      </c>
      <c r="F591" s="1">
        <v>189</v>
      </c>
      <c r="G591" s="8">
        <f t="shared" si="250"/>
        <v>-2500</v>
      </c>
      <c r="H591" s="24">
        <f t="shared" si="251"/>
        <v>-1</v>
      </c>
      <c r="I591" s="24">
        <f t="shared" si="252"/>
        <v>-0.5263157894736842</v>
      </c>
      <c r="J591" s="8">
        <f t="shared" si="253"/>
        <v>-2500</v>
      </c>
    </row>
    <row r="592" spans="1:10" s="7" customFormat="1" ht="20.25" customHeight="1">
      <c r="A592" s="1" t="s">
        <v>564</v>
      </c>
      <c r="B592" s="1" t="s">
        <v>68</v>
      </c>
      <c r="C592" s="6">
        <v>2000</v>
      </c>
      <c r="D592" s="1" t="s">
        <v>16</v>
      </c>
      <c r="E592" s="1">
        <v>207.2</v>
      </c>
      <c r="F592" s="1">
        <v>211</v>
      </c>
      <c r="G592" s="8">
        <f t="shared" si="250"/>
        <v>7600.000000000023</v>
      </c>
      <c r="H592" s="24">
        <f t="shared" si="251"/>
        <v>3.8000000000000114</v>
      </c>
      <c r="I592" s="24">
        <f t="shared" si="252"/>
        <v>1.8339768339768396</v>
      </c>
      <c r="J592" s="8">
        <f t="shared" si="253"/>
        <v>7600.000000000023</v>
      </c>
    </row>
    <row r="593" spans="1:10" s="7" customFormat="1" ht="20.25" customHeight="1">
      <c r="A593" s="1" t="s">
        <v>563</v>
      </c>
      <c r="B593" s="1" t="s">
        <v>4</v>
      </c>
      <c r="C593" s="6">
        <v>2500</v>
      </c>
      <c r="D593" s="1" t="s">
        <v>16</v>
      </c>
      <c r="E593" s="1">
        <v>188.3</v>
      </c>
      <c r="F593" s="1">
        <v>194</v>
      </c>
      <c r="G593" s="8">
        <f>(IF($D593="SHORT",$E593-$F593,IF($D593="LONG",$F593-$E593)))*$C593</f>
        <v>14249.99999999997</v>
      </c>
      <c r="H593" s="24">
        <f>G593/C593</f>
        <v>5.699999999999989</v>
      </c>
      <c r="I593" s="24">
        <f>H593/E593*100</f>
        <v>3.0270844397238386</v>
      </c>
      <c r="J593" s="8">
        <f>H593*C593</f>
        <v>14249.99999999997</v>
      </c>
    </row>
    <row r="594" spans="1:10" s="7" customFormat="1" ht="20.25" customHeight="1">
      <c r="A594" s="13"/>
      <c r="B594" s="13"/>
      <c r="C594" s="14"/>
      <c r="D594" s="13"/>
      <c r="E594" s="13"/>
      <c r="F594" s="13"/>
      <c r="G594" s="20"/>
      <c r="H594" s="25"/>
      <c r="I594" s="36" t="s">
        <v>63</v>
      </c>
      <c r="J594" s="27">
        <f>SUM(J570:J593)</f>
        <v>90499.99999999993</v>
      </c>
    </row>
    <row r="595" spans="1:10" s="7" customFormat="1" ht="20.25" customHeight="1">
      <c r="A595" s="1" t="s">
        <v>562</v>
      </c>
      <c r="B595" s="1" t="s">
        <v>68</v>
      </c>
      <c r="C595" s="6">
        <v>2000</v>
      </c>
      <c r="D595" s="1" t="s">
        <v>16</v>
      </c>
      <c r="E595" s="1">
        <v>204</v>
      </c>
      <c r="F595" s="1">
        <v>207</v>
      </c>
      <c r="G595" s="8">
        <f aca="true" t="shared" si="254" ref="G595:G601">(IF($D595="SHORT",$E595-$F595,IF($D595="LONG",$F595-$E595)))*$C595</f>
        <v>6000</v>
      </c>
      <c r="H595" s="24">
        <f aca="true" t="shared" si="255" ref="H595:H601">G595/C595</f>
        <v>3</v>
      </c>
      <c r="I595" s="24">
        <f aca="true" t="shared" si="256" ref="I595:I601">H595/E595*100</f>
        <v>1.4705882352941175</v>
      </c>
      <c r="J595" s="8">
        <f aca="true" t="shared" si="257" ref="J595:J601">H595*C595</f>
        <v>6000</v>
      </c>
    </row>
    <row r="596" spans="1:10" s="7" customFormat="1" ht="20.25" customHeight="1">
      <c r="A596" s="1" t="s">
        <v>561</v>
      </c>
      <c r="B596" s="1" t="s">
        <v>4</v>
      </c>
      <c r="C596" s="6">
        <v>2500</v>
      </c>
      <c r="D596" s="1" t="s">
        <v>16</v>
      </c>
      <c r="E596" s="1">
        <v>189.5</v>
      </c>
      <c r="F596" s="1">
        <v>191.2</v>
      </c>
      <c r="G596" s="8">
        <f t="shared" si="254"/>
        <v>4249.999999999972</v>
      </c>
      <c r="H596" s="24">
        <f t="shared" si="255"/>
        <v>1.6999999999999886</v>
      </c>
      <c r="I596" s="24">
        <f t="shared" si="256"/>
        <v>0.8970976253298093</v>
      </c>
      <c r="J596" s="8">
        <f t="shared" si="257"/>
        <v>4249.999999999972</v>
      </c>
    </row>
    <row r="597" spans="1:10" s="7" customFormat="1" ht="20.25" customHeight="1">
      <c r="A597" s="1" t="s">
        <v>560</v>
      </c>
      <c r="B597" s="1" t="s">
        <v>2</v>
      </c>
      <c r="C597" s="6">
        <v>600</v>
      </c>
      <c r="D597" s="1" t="s">
        <v>16</v>
      </c>
      <c r="E597" s="1">
        <v>918</v>
      </c>
      <c r="F597" s="1">
        <v>932</v>
      </c>
      <c r="G597" s="8">
        <f t="shared" si="254"/>
        <v>8400</v>
      </c>
      <c r="H597" s="24">
        <f t="shared" si="255"/>
        <v>14</v>
      </c>
      <c r="I597" s="24">
        <f t="shared" si="256"/>
        <v>1.5250544662309369</v>
      </c>
      <c r="J597" s="8">
        <f t="shared" si="257"/>
        <v>8400</v>
      </c>
    </row>
    <row r="598" spans="1:10" s="7" customFormat="1" ht="20.25" customHeight="1">
      <c r="A598" s="1" t="s">
        <v>559</v>
      </c>
      <c r="B598" s="1" t="s">
        <v>68</v>
      </c>
      <c r="C598" s="6">
        <v>2000</v>
      </c>
      <c r="D598" s="1" t="s">
        <v>16</v>
      </c>
      <c r="E598" s="1">
        <v>192</v>
      </c>
      <c r="F598" s="1">
        <v>195</v>
      </c>
      <c r="G598" s="8">
        <f t="shared" si="254"/>
        <v>6000</v>
      </c>
      <c r="H598" s="24">
        <f t="shared" si="255"/>
        <v>3</v>
      </c>
      <c r="I598" s="24">
        <f t="shared" si="256"/>
        <v>1.5625</v>
      </c>
      <c r="J598" s="8">
        <f t="shared" si="257"/>
        <v>6000</v>
      </c>
    </row>
    <row r="599" spans="1:10" s="7" customFormat="1" ht="20.25" customHeight="1">
      <c r="A599" s="1" t="s">
        <v>558</v>
      </c>
      <c r="B599" s="1" t="s">
        <v>0</v>
      </c>
      <c r="C599" s="6">
        <v>5000</v>
      </c>
      <c r="D599" s="1" t="s">
        <v>16</v>
      </c>
      <c r="E599" s="1">
        <v>112.4</v>
      </c>
      <c r="F599" s="1">
        <v>113.6</v>
      </c>
      <c r="G599" s="8">
        <f t="shared" si="254"/>
        <v>5999.999999999944</v>
      </c>
      <c r="H599" s="24">
        <f t="shared" si="255"/>
        <v>1.1999999999999886</v>
      </c>
      <c r="I599" s="24">
        <f t="shared" si="256"/>
        <v>1.0676156583629792</v>
      </c>
      <c r="J599" s="8">
        <f t="shared" si="257"/>
        <v>5999.999999999944</v>
      </c>
    </row>
    <row r="600" spans="1:10" s="7" customFormat="1" ht="20.25" customHeight="1">
      <c r="A600" s="1" t="s">
        <v>557</v>
      </c>
      <c r="B600" s="1" t="s">
        <v>19</v>
      </c>
      <c r="C600" s="6">
        <v>250</v>
      </c>
      <c r="D600" s="1" t="s">
        <v>16</v>
      </c>
      <c r="E600" s="1">
        <v>2140</v>
      </c>
      <c r="F600" s="1">
        <v>2157</v>
      </c>
      <c r="G600" s="8">
        <f t="shared" si="254"/>
        <v>4250</v>
      </c>
      <c r="H600" s="24">
        <f t="shared" si="255"/>
        <v>17</v>
      </c>
      <c r="I600" s="24">
        <f t="shared" si="256"/>
        <v>0.794392523364486</v>
      </c>
      <c r="J600" s="8">
        <f t="shared" si="257"/>
        <v>4250</v>
      </c>
    </row>
    <row r="601" spans="1:10" s="7" customFormat="1" ht="20.25" customHeight="1">
      <c r="A601" s="1" t="s">
        <v>556</v>
      </c>
      <c r="B601" s="1" t="s">
        <v>4</v>
      </c>
      <c r="C601" s="6">
        <v>2500</v>
      </c>
      <c r="D601" s="1" t="s">
        <v>16</v>
      </c>
      <c r="E601" s="1">
        <v>192.2</v>
      </c>
      <c r="F601" s="1">
        <v>193.75</v>
      </c>
      <c r="G601" s="8">
        <f t="shared" si="254"/>
        <v>3875.000000000028</v>
      </c>
      <c r="H601" s="24">
        <f t="shared" si="255"/>
        <v>1.5500000000000114</v>
      </c>
      <c r="I601" s="24">
        <f t="shared" si="256"/>
        <v>0.8064516129032319</v>
      </c>
      <c r="J601" s="8">
        <f t="shared" si="257"/>
        <v>3875.000000000028</v>
      </c>
    </row>
    <row r="602" spans="1:10" s="7" customFormat="1" ht="20.25" customHeight="1">
      <c r="A602" s="1" t="s">
        <v>555</v>
      </c>
      <c r="B602" s="1" t="s">
        <v>19</v>
      </c>
      <c r="C602" s="6">
        <v>250</v>
      </c>
      <c r="D602" s="1" t="s">
        <v>16</v>
      </c>
      <c r="E602" s="1">
        <v>2119</v>
      </c>
      <c r="F602" s="1">
        <v>2135</v>
      </c>
      <c r="G602" s="8">
        <f>(IF($D602="SHORT",$E602-$F602,IF($D602="LONG",$F602-$E602)))*$C602</f>
        <v>4000</v>
      </c>
      <c r="H602" s="24">
        <f aca="true" t="shared" si="258" ref="H602:H609">G602/C602</f>
        <v>16</v>
      </c>
      <c r="I602" s="24">
        <f aca="true" t="shared" si="259" ref="I602:I609">H602/E602*100</f>
        <v>0.7550731477111845</v>
      </c>
      <c r="J602" s="8">
        <f aca="true" t="shared" si="260" ref="J602:J609">H602*C602</f>
        <v>4000</v>
      </c>
    </row>
    <row r="603" spans="1:10" s="7" customFormat="1" ht="20.25" customHeight="1">
      <c r="A603" s="1" t="s">
        <v>554</v>
      </c>
      <c r="B603" s="1" t="s">
        <v>159</v>
      </c>
      <c r="C603" s="6">
        <v>400</v>
      </c>
      <c r="D603" s="1" t="s">
        <v>16</v>
      </c>
      <c r="E603" s="1">
        <v>1312</v>
      </c>
      <c r="F603" s="1">
        <v>1304</v>
      </c>
      <c r="G603" s="8">
        <f>(IF($D603="SHORT",$E603-$F603,IF($D603="LONG",$F603-$E603)))*$C603</f>
        <v>-3200</v>
      </c>
      <c r="H603" s="24">
        <f t="shared" si="258"/>
        <v>-8</v>
      </c>
      <c r="I603" s="24">
        <f t="shared" si="259"/>
        <v>-0.6097560975609756</v>
      </c>
      <c r="J603" s="8">
        <f t="shared" si="260"/>
        <v>-3200</v>
      </c>
    </row>
    <row r="604" spans="1:10" s="7" customFormat="1" ht="20.25" customHeight="1">
      <c r="A604" s="1" t="s">
        <v>553</v>
      </c>
      <c r="B604" s="1" t="s">
        <v>19</v>
      </c>
      <c r="C604" s="6">
        <v>250</v>
      </c>
      <c r="D604" s="1" t="s">
        <v>16</v>
      </c>
      <c r="E604" s="1">
        <v>2198</v>
      </c>
      <c r="F604" s="1">
        <v>2188</v>
      </c>
      <c r="G604" s="8">
        <f>(IF($D604="SHORT",$E604-$F604,IF($D604="LONG",$F604-$E604)))*$C604</f>
        <v>-2500</v>
      </c>
      <c r="H604" s="24">
        <f t="shared" si="258"/>
        <v>-10</v>
      </c>
      <c r="I604" s="24">
        <f t="shared" si="259"/>
        <v>-0.4549590536851683</v>
      </c>
      <c r="J604" s="8">
        <f t="shared" si="260"/>
        <v>-2500</v>
      </c>
    </row>
    <row r="605" spans="1:10" s="7" customFormat="1" ht="20.25" customHeight="1">
      <c r="A605" s="1" t="s">
        <v>552</v>
      </c>
      <c r="B605" s="1" t="s">
        <v>19</v>
      </c>
      <c r="C605" s="6">
        <v>250</v>
      </c>
      <c r="D605" s="1" t="s">
        <v>16</v>
      </c>
      <c r="E605" s="1">
        <v>2160</v>
      </c>
      <c r="F605" s="1">
        <v>2177</v>
      </c>
      <c r="G605" s="8">
        <f>(IF($D605="SHORT",$E605-$F605,IF($D605="LONG",$F605-$E605)))*$C605</f>
        <v>4250</v>
      </c>
      <c r="H605" s="24">
        <f t="shared" si="258"/>
        <v>17</v>
      </c>
      <c r="I605" s="24">
        <f t="shared" si="259"/>
        <v>0.787037037037037</v>
      </c>
      <c r="J605" s="8">
        <f t="shared" si="260"/>
        <v>4250</v>
      </c>
    </row>
    <row r="606" spans="1:10" s="7" customFormat="1" ht="20.25" customHeight="1">
      <c r="A606" s="1" t="s">
        <v>551</v>
      </c>
      <c r="B606" s="1" t="s">
        <v>4</v>
      </c>
      <c r="C606" s="6">
        <v>2500</v>
      </c>
      <c r="D606" s="1" t="s">
        <v>16</v>
      </c>
      <c r="E606" s="1">
        <v>198.5</v>
      </c>
      <c r="F606" s="1">
        <v>200</v>
      </c>
      <c r="G606" s="8">
        <f>(IF($D606="SHORT",$E606-$F606,IF($D606="LONG",$F606-$E606)))*$C606</f>
        <v>3750</v>
      </c>
      <c r="H606" s="24">
        <f t="shared" si="258"/>
        <v>1.5</v>
      </c>
      <c r="I606" s="24">
        <f t="shared" si="259"/>
        <v>0.7556675062972292</v>
      </c>
      <c r="J606" s="8">
        <f t="shared" si="260"/>
        <v>3750</v>
      </c>
    </row>
    <row r="607" spans="1:10" s="7" customFormat="1" ht="20.25" customHeight="1">
      <c r="A607" s="1" t="s">
        <v>550</v>
      </c>
      <c r="B607" s="1" t="s">
        <v>4</v>
      </c>
      <c r="C607" s="6">
        <v>2500</v>
      </c>
      <c r="D607" s="1" t="s">
        <v>16</v>
      </c>
      <c r="E607" s="1">
        <v>212.35</v>
      </c>
      <c r="F607" s="1">
        <v>210</v>
      </c>
      <c r="G607" s="8">
        <f aca="true" t="shared" si="261" ref="G607:G616">(IF($D607="SHORT",$E607-$F607,IF($D607="LONG",$F607-$E607)))*$C607</f>
        <v>-5874.999999999985</v>
      </c>
      <c r="H607" s="24">
        <f t="shared" si="258"/>
        <v>-2.3499999999999943</v>
      </c>
      <c r="I607" s="24">
        <f t="shared" si="259"/>
        <v>-1.1066635271956649</v>
      </c>
      <c r="J607" s="8">
        <f t="shared" si="260"/>
        <v>-5874.999999999985</v>
      </c>
    </row>
    <row r="608" spans="1:10" s="7" customFormat="1" ht="20.25" customHeight="1">
      <c r="A608" s="1" t="s">
        <v>549</v>
      </c>
      <c r="B608" s="1" t="s">
        <v>159</v>
      </c>
      <c r="C608" s="6">
        <v>400</v>
      </c>
      <c r="D608" s="1" t="s">
        <v>16</v>
      </c>
      <c r="E608" s="1">
        <v>1470</v>
      </c>
      <c r="F608" s="1">
        <v>1482</v>
      </c>
      <c r="G608" s="8">
        <f t="shared" si="261"/>
        <v>4800</v>
      </c>
      <c r="H608" s="24">
        <f t="shared" si="258"/>
        <v>12</v>
      </c>
      <c r="I608" s="24">
        <f t="shared" si="259"/>
        <v>0.8163265306122449</v>
      </c>
      <c r="J608" s="8">
        <f t="shared" si="260"/>
        <v>4800</v>
      </c>
    </row>
    <row r="609" spans="1:10" s="7" customFormat="1" ht="20.25" customHeight="1">
      <c r="A609" s="1" t="s">
        <v>548</v>
      </c>
      <c r="B609" s="1" t="s">
        <v>4</v>
      </c>
      <c r="C609" s="6">
        <v>2500</v>
      </c>
      <c r="D609" s="1" t="s">
        <v>16</v>
      </c>
      <c r="E609" s="1">
        <v>204</v>
      </c>
      <c r="F609" s="1">
        <v>208</v>
      </c>
      <c r="G609" s="8">
        <f t="shared" si="261"/>
        <v>10000</v>
      </c>
      <c r="H609" s="24">
        <f t="shared" si="258"/>
        <v>4</v>
      </c>
      <c r="I609" s="24">
        <f t="shared" si="259"/>
        <v>1.9607843137254901</v>
      </c>
      <c r="J609" s="8">
        <f t="shared" si="260"/>
        <v>10000</v>
      </c>
    </row>
    <row r="610" spans="1:10" s="7" customFormat="1" ht="20.25" customHeight="1">
      <c r="A610" s="1" t="s">
        <v>544</v>
      </c>
      <c r="B610" s="1" t="s">
        <v>2</v>
      </c>
      <c r="C610" s="6">
        <v>600</v>
      </c>
      <c r="D610" s="1" t="s">
        <v>16</v>
      </c>
      <c r="E610" s="1">
        <v>1045</v>
      </c>
      <c r="F610" s="1">
        <v>1055.5</v>
      </c>
      <c r="G610" s="8">
        <f t="shared" si="261"/>
        <v>6300</v>
      </c>
      <c r="H610" s="24">
        <f aca="true" t="shared" si="262" ref="H610:H616">G610/C610</f>
        <v>10.5</v>
      </c>
      <c r="I610" s="24">
        <f aca="true" t="shared" si="263" ref="I610:I616">H610/E610*100</f>
        <v>1.0047846889952152</v>
      </c>
      <c r="J610" s="8">
        <f aca="true" t="shared" si="264" ref="J610:J616">H610*C610</f>
        <v>6300</v>
      </c>
    </row>
    <row r="611" spans="1:10" s="7" customFormat="1" ht="20.25" customHeight="1">
      <c r="A611" s="1" t="s">
        <v>545</v>
      </c>
      <c r="B611" s="1" t="s">
        <v>68</v>
      </c>
      <c r="C611" s="6">
        <v>2000</v>
      </c>
      <c r="D611" s="1" t="s">
        <v>16</v>
      </c>
      <c r="E611" s="1">
        <v>202.5</v>
      </c>
      <c r="F611" s="1">
        <v>204.8</v>
      </c>
      <c r="G611" s="8">
        <f t="shared" si="261"/>
        <v>4600.000000000023</v>
      </c>
      <c r="H611" s="24">
        <f t="shared" si="262"/>
        <v>2.3000000000000114</v>
      </c>
      <c r="I611" s="24">
        <f t="shared" si="263"/>
        <v>1.1358024691358082</v>
      </c>
      <c r="J611" s="8">
        <f t="shared" si="264"/>
        <v>4600.000000000023</v>
      </c>
    </row>
    <row r="612" spans="1:10" s="7" customFormat="1" ht="20.25" customHeight="1">
      <c r="A612" s="1" t="s">
        <v>546</v>
      </c>
      <c r="B612" s="1" t="s">
        <v>159</v>
      </c>
      <c r="C612" s="6">
        <v>600</v>
      </c>
      <c r="D612" s="1" t="s">
        <v>16</v>
      </c>
      <c r="E612" s="1">
        <v>1519</v>
      </c>
      <c r="F612" s="1">
        <v>1509</v>
      </c>
      <c r="G612" s="8">
        <f t="shared" si="261"/>
        <v>-6000</v>
      </c>
      <c r="H612" s="24">
        <f t="shared" si="262"/>
        <v>-10</v>
      </c>
      <c r="I612" s="24">
        <f t="shared" si="263"/>
        <v>-0.6583278472679395</v>
      </c>
      <c r="J612" s="8">
        <f t="shared" si="264"/>
        <v>-6000</v>
      </c>
    </row>
    <row r="613" spans="1:10" s="7" customFormat="1" ht="20.25" customHeight="1">
      <c r="A613" s="1" t="s">
        <v>547</v>
      </c>
      <c r="B613" s="1" t="s">
        <v>4</v>
      </c>
      <c r="C613" s="6">
        <v>2500</v>
      </c>
      <c r="D613" s="1" t="s">
        <v>17</v>
      </c>
      <c r="E613" s="1">
        <v>228</v>
      </c>
      <c r="F613" s="1">
        <v>225</v>
      </c>
      <c r="G613" s="8">
        <f t="shared" si="261"/>
        <v>7500</v>
      </c>
      <c r="H613" s="24">
        <f t="shared" si="262"/>
        <v>3</v>
      </c>
      <c r="I613" s="24">
        <f t="shared" si="263"/>
        <v>1.3157894736842104</v>
      </c>
      <c r="J613" s="8">
        <f t="shared" si="264"/>
        <v>7500</v>
      </c>
    </row>
    <row r="614" spans="1:10" s="7" customFormat="1" ht="20.25" customHeight="1">
      <c r="A614" s="1" t="s">
        <v>543</v>
      </c>
      <c r="B614" s="1" t="s">
        <v>68</v>
      </c>
      <c r="C614" s="6">
        <v>2000</v>
      </c>
      <c r="D614" s="1" t="s">
        <v>16</v>
      </c>
      <c r="E614" s="1">
        <v>202</v>
      </c>
      <c r="F614" s="1">
        <v>200</v>
      </c>
      <c r="G614" s="8">
        <f t="shared" si="261"/>
        <v>-4000</v>
      </c>
      <c r="H614" s="24">
        <f t="shared" si="262"/>
        <v>-2</v>
      </c>
      <c r="I614" s="24">
        <f t="shared" si="263"/>
        <v>-0.9900990099009901</v>
      </c>
      <c r="J614" s="8">
        <f t="shared" si="264"/>
        <v>-4000</v>
      </c>
    </row>
    <row r="615" spans="1:10" s="7" customFormat="1" ht="20.25" customHeight="1">
      <c r="A615" s="1" t="s">
        <v>543</v>
      </c>
      <c r="B615" s="1" t="s">
        <v>4</v>
      </c>
      <c r="C615" s="6">
        <v>2500</v>
      </c>
      <c r="D615" s="1" t="s">
        <v>16</v>
      </c>
      <c r="E615" s="1">
        <v>228.5</v>
      </c>
      <c r="F615" s="1">
        <v>227.5</v>
      </c>
      <c r="G615" s="8">
        <f t="shared" si="261"/>
        <v>-2500</v>
      </c>
      <c r="H615" s="24">
        <f t="shared" si="262"/>
        <v>-1</v>
      </c>
      <c r="I615" s="24">
        <f t="shared" si="263"/>
        <v>-0.437636761487965</v>
      </c>
      <c r="J615" s="8">
        <f t="shared" si="264"/>
        <v>-2500</v>
      </c>
    </row>
    <row r="616" spans="1:10" s="7" customFormat="1" ht="20.25" customHeight="1">
      <c r="A616" s="1" t="s">
        <v>542</v>
      </c>
      <c r="B616" s="1" t="s">
        <v>238</v>
      </c>
      <c r="C616" s="6">
        <v>500</v>
      </c>
      <c r="D616" s="1" t="s">
        <v>17</v>
      </c>
      <c r="E616" s="1">
        <v>1012</v>
      </c>
      <c r="F616" s="1">
        <v>1004</v>
      </c>
      <c r="G616" s="8">
        <f t="shared" si="261"/>
        <v>4000</v>
      </c>
      <c r="H616" s="24">
        <f t="shared" si="262"/>
        <v>8</v>
      </c>
      <c r="I616" s="24">
        <f t="shared" si="263"/>
        <v>0.7905138339920948</v>
      </c>
      <c r="J616" s="8">
        <f t="shared" si="264"/>
        <v>4000</v>
      </c>
    </row>
    <row r="617" spans="1:10" s="7" customFormat="1" ht="20.25" customHeight="1">
      <c r="A617" s="13"/>
      <c r="B617" s="13"/>
      <c r="C617" s="14"/>
      <c r="D617" s="13"/>
      <c r="E617" s="13"/>
      <c r="F617" s="13"/>
      <c r="G617" s="20"/>
      <c r="H617" s="25"/>
      <c r="I617" s="36" t="s">
        <v>63</v>
      </c>
      <c r="J617" s="27">
        <f>SUM(J595:J616)</f>
        <v>63899.99999999997</v>
      </c>
    </row>
    <row r="618" spans="1:10" s="7" customFormat="1" ht="20.25" customHeight="1">
      <c r="A618" s="1" t="s">
        <v>541</v>
      </c>
      <c r="B618" s="1" t="s">
        <v>238</v>
      </c>
      <c r="C618" s="6">
        <v>500</v>
      </c>
      <c r="D618" s="1" t="s">
        <v>16</v>
      </c>
      <c r="E618" s="1">
        <v>1010</v>
      </c>
      <c r="F618" s="1">
        <v>1009</v>
      </c>
      <c r="G618" s="8">
        <f aca="true" t="shared" si="265" ref="G618:G624">(IF($D618="SHORT",$E618-$F618,IF($D618="LONG",$F618-$E618)))*$C618</f>
        <v>-500</v>
      </c>
      <c r="H618" s="24">
        <f>G618/C618</f>
        <v>-1</v>
      </c>
      <c r="I618" s="24">
        <f>H618/E618*100</f>
        <v>-0.09900990099009901</v>
      </c>
      <c r="J618" s="8">
        <f>H618*C618</f>
        <v>-500</v>
      </c>
    </row>
    <row r="619" spans="1:10" s="7" customFormat="1" ht="20.25" customHeight="1">
      <c r="A619" s="1" t="s">
        <v>540</v>
      </c>
      <c r="B619" s="1" t="s">
        <v>4</v>
      </c>
      <c r="C619" s="6">
        <v>2500</v>
      </c>
      <c r="D619" s="1" t="s">
        <v>16</v>
      </c>
      <c r="E619" s="1">
        <v>236</v>
      </c>
      <c r="F619" s="1">
        <v>238.95</v>
      </c>
      <c r="G619" s="8">
        <f t="shared" si="265"/>
        <v>7374.999999999972</v>
      </c>
      <c r="H619" s="24">
        <f aca="true" t="shared" si="266" ref="H619:H626">G619/C619</f>
        <v>2.9499999999999886</v>
      </c>
      <c r="I619" s="24">
        <f aca="true" t="shared" si="267" ref="I619:I626">H619/E619*100</f>
        <v>1.2499999999999951</v>
      </c>
      <c r="J619" s="8">
        <f aca="true" t="shared" si="268" ref="J619:J626">H619*C619</f>
        <v>7374.999999999972</v>
      </c>
    </row>
    <row r="620" spans="1:10" s="7" customFormat="1" ht="20.25" customHeight="1">
      <c r="A620" s="1" t="s">
        <v>539</v>
      </c>
      <c r="B620" s="1" t="s">
        <v>68</v>
      </c>
      <c r="C620" s="6">
        <v>2000</v>
      </c>
      <c r="D620" s="1" t="s">
        <v>16</v>
      </c>
      <c r="E620" s="1">
        <v>199</v>
      </c>
      <c r="F620" s="1">
        <v>200.5</v>
      </c>
      <c r="G620" s="8">
        <f t="shared" si="265"/>
        <v>3000</v>
      </c>
      <c r="H620" s="24">
        <f t="shared" si="266"/>
        <v>1.5</v>
      </c>
      <c r="I620" s="24">
        <f t="shared" si="267"/>
        <v>0.7537688442211055</v>
      </c>
      <c r="J620" s="8">
        <f t="shared" si="268"/>
        <v>3000</v>
      </c>
    </row>
    <row r="621" spans="1:10" s="7" customFormat="1" ht="20.25" customHeight="1">
      <c r="A621" s="1" t="s">
        <v>539</v>
      </c>
      <c r="B621" s="1" t="s">
        <v>113</v>
      </c>
      <c r="C621" s="6">
        <v>2000</v>
      </c>
      <c r="D621" s="1" t="s">
        <v>17</v>
      </c>
      <c r="E621" s="1">
        <v>399</v>
      </c>
      <c r="F621" s="1">
        <v>405.5</v>
      </c>
      <c r="G621" s="8">
        <f t="shared" si="265"/>
        <v>-13000</v>
      </c>
      <c r="H621" s="24">
        <f t="shared" si="266"/>
        <v>-6.5</v>
      </c>
      <c r="I621" s="24">
        <f t="shared" si="267"/>
        <v>-1.6290726817042605</v>
      </c>
      <c r="J621" s="8">
        <f t="shared" si="268"/>
        <v>-13000</v>
      </c>
    </row>
    <row r="622" spans="1:10" s="7" customFormat="1" ht="20.25" customHeight="1">
      <c r="A622" s="1" t="s">
        <v>538</v>
      </c>
      <c r="B622" s="1" t="s">
        <v>68</v>
      </c>
      <c r="C622" s="6">
        <v>2000</v>
      </c>
      <c r="D622" s="1" t="s">
        <v>16</v>
      </c>
      <c r="E622" s="1">
        <v>202</v>
      </c>
      <c r="F622" s="1">
        <v>206</v>
      </c>
      <c r="G622" s="8">
        <f t="shared" si="265"/>
        <v>8000</v>
      </c>
      <c r="H622" s="24">
        <f t="shared" si="266"/>
        <v>4</v>
      </c>
      <c r="I622" s="24">
        <f t="shared" si="267"/>
        <v>1.9801980198019802</v>
      </c>
      <c r="J622" s="8">
        <f t="shared" si="268"/>
        <v>8000</v>
      </c>
    </row>
    <row r="623" spans="1:10" s="7" customFormat="1" ht="20.25" customHeight="1">
      <c r="A623" s="1" t="s">
        <v>537</v>
      </c>
      <c r="B623" s="1" t="s">
        <v>82</v>
      </c>
      <c r="C623" s="6">
        <v>750</v>
      </c>
      <c r="D623" s="1" t="s">
        <v>17</v>
      </c>
      <c r="E623" s="1">
        <v>1383</v>
      </c>
      <c r="F623" s="1">
        <v>1389</v>
      </c>
      <c r="G623" s="8">
        <f t="shared" si="265"/>
        <v>-4500</v>
      </c>
      <c r="H623" s="24">
        <f t="shared" si="266"/>
        <v>-6</v>
      </c>
      <c r="I623" s="24">
        <f t="shared" si="267"/>
        <v>-0.43383947939262474</v>
      </c>
      <c r="J623" s="8">
        <f t="shared" si="268"/>
        <v>-4500</v>
      </c>
    </row>
    <row r="624" spans="1:10" s="7" customFormat="1" ht="20.25" customHeight="1">
      <c r="A624" s="1" t="s">
        <v>537</v>
      </c>
      <c r="B624" s="1" t="s">
        <v>6</v>
      </c>
      <c r="C624" s="6">
        <v>700</v>
      </c>
      <c r="D624" s="1" t="s">
        <v>16</v>
      </c>
      <c r="E624" s="1">
        <v>823</v>
      </c>
      <c r="F624" s="1">
        <v>829</v>
      </c>
      <c r="G624" s="8">
        <f t="shared" si="265"/>
        <v>4200</v>
      </c>
      <c r="H624" s="24">
        <f t="shared" si="266"/>
        <v>6</v>
      </c>
      <c r="I624" s="24">
        <f t="shared" si="267"/>
        <v>0.7290400972053462</v>
      </c>
      <c r="J624" s="8">
        <f t="shared" si="268"/>
        <v>4200</v>
      </c>
    </row>
    <row r="625" spans="1:10" s="7" customFormat="1" ht="20.25" customHeight="1">
      <c r="A625" s="1" t="s">
        <v>536</v>
      </c>
      <c r="B625" s="1" t="s">
        <v>4</v>
      </c>
      <c r="C625" s="6">
        <v>2500</v>
      </c>
      <c r="D625" s="1" t="s">
        <v>16</v>
      </c>
      <c r="E625" s="1">
        <v>250.7</v>
      </c>
      <c r="F625" s="1">
        <v>251.6</v>
      </c>
      <c r="G625" s="8">
        <f aca="true" t="shared" si="269" ref="G625:G639">(IF($D625="SHORT",$E625-$F625,IF($D625="LONG",$F625-$E625)))*$C625</f>
        <v>2250.000000000014</v>
      </c>
      <c r="H625" s="24">
        <f t="shared" si="266"/>
        <v>0.9000000000000057</v>
      </c>
      <c r="I625" s="24">
        <f t="shared" si="267"/>
        <v>0.3589948145193481</v>
      </c>
      <c r="J625" s="8">
        <f t="shared" si="268"/>
        <v>2250.000000000014</v>
      </c>
    </row>
    <row r="626" spans="1:10" s="7" customFormat="1" ht="20.25" customHeight="1">
      <c r="A626" s="1" t="s">
        <v>536</v>
      </c>
      <c r="B626" s="1" t="s">
        <v>82</v>
      </c>
      <c r="C626" s="6">
        <v>750</v>
      </c>
      <c r="D626" s="1" t="s">
        <v>17</v>
      </c>
      <c r="E626" s="1">
        <v>1385</v>
      </c>
      <c r="F626" s="1">
        <v>1388</v>
      </c>
      <c r="G626" s="8">
        <f t="shared" si="269"/>
        <v>-2250</v>
      </c>
      <c r="H626" s="24">
        <f t="shared" si="266"/>
        <v>-3</v>
      </c>
      <c r="I626" s="24">
        <f t="shared" si="267"/>
        <v>-0.21660649819494585</v>
      </c>
      <c r="J626" s="8">
        <f t="shared" si="268"/>
        <v>-2250</v>
      </c>
    </row>
    <row r="627" spans="1:10" s="7" customFormat="1" ht="20.25" customHeight="1">
      <c r="A627" s="1" t="s">
        <v>535</v>
      </c>
      <c r="B627" s="1" t="s">
        <v>6</v>
      </c>
      <c r="C627" s="6">
        <v>700</v>
      </c>
      <c r="D627" s="1" t="s">
        <v>16</v>
      </c>
      <c r="E627" s="1">
        <v>826</v>
      </c>
      <c r="F627" s="1">
        <v>825</v>
      </c>
      <c r="G627" s="8">
        <f t="shared" si="269"/>
        <v>-700</v>
      </c>
      <c r="H627" s="24">
        <f aca="true" t="shared" si="270" ref="H627:H632">G627/C627</f>
        <v>-1</v>
      </c>
      <c r="I627" s="24">
        <f aca="true" t="shared" si="271" ref="I627:I632">H627/E627*100</f>
        <v>-0.12106537530266344</v>
      </c>
      <c r="J627" s="8">
        <f aca="true" t="shared" si="272" ref="J627:J632">H627*C627</f>
        <v>-700</v>
      </c>
    </row>
    <row r="628" spans="1:10" s="7" customFormat="1" ht="20.25" customHeight="1">
      <c r="A628" s="1" t="s">
        <v>535</v>
      </c>
      <c r="B628" s="1" t="s">
        <v>159</v>
      </c>
      <c r="C628" s="6">
        <v>400</v>
      </c>
      <c r="D628" s="1" t="s">
        <v>16</v>
      </c>
      <c r="E628" s="1">
        <v>1612</v>
      </c>
      <c r="F628" s="1">
        <v>1602</v>
      </c>
      <c r="G628" s="8">
        <f t="shared" si="269"/>
        <v>-4000</v>
      </c>
      <c r="H628" s="24">
        <f t="shared" si="270"/>
        <v>-10</v>
      </c>
      <c r="I628" s="24">
        <f t="shared" si="271"/>
        <v>-0.620347394540943</v>
      </c>
      <c r="J628" s="8">
        <f t="shared" si="272"/>
        <v>-4000</v>
      </c>
    </row>
    <row r="629" spans="1:10" s="7" customFormat="1" ht="20.25" customHeight="1">
      <c r="A629" s="1" t="s">
        <v>534</v>
      </c>
      <c r="B629" s="1" t="s">
        <v>201</v>
      </c>
      <c r="C629" s="6">
        <v>2500</v>
      </c>
      <c r="D629" s="1" t="s">
        <v>16</v>
      </c>
      <c r="E629" s="1">
        <v>273.5</v>
      </c>
      <c r="F629" s="1">
        <v>275.5</v>
      </c>
      <c r="G629" s="8">
        <f t="shared" si="269"/>
        <v>5000</v>
      </c>
      <c r="H629" s="24">
        <f t="shared" si="270"/>
        <v>2</v>
      </c>
      <c r="I629" s="24">
        <f t="shared" si="271"/>
        <v>0.7312614259597806</v>
      </c>
      <c r="J629" s="8">
        <f t="shared" si="272"/>
        <v>5000</v>
      </c>
    </row>
    <row r="630" spans="1:10" s="7" customFormat="1" ht="20.25" customHeight="1">
      <c r="A630" s="1" t="s">
        <v>534</v>
      </c>
      <c r="B630" s="1" t="s">
        <v>159</v>
      </c>
      <c r="C630" s="6">
        <v>400</v>
      </c>
      <c r="D630" s="1" t="s">
        <v>16</v>
      </c>
      <c r="E630" s="1">
        <v>1621</v>
      </c>
      <c r="F630" s="1">
        <v>1616</v>
      </c>
      <c r="G630" s="8">
        <f t="shared" si="269"/>
        <v>-2000</v>
      </c>
      <c r="H630" s="24">
        <f t="shared" si="270"/>
        <v>-5</v>
      </c>
      <c r="I630" s="24">
        <f t="shared" si="271"/>
        <v>-0.30845157310302285</v>
      </c>
      <c r="J630" s="8">
        <f t="shared" si="272"/>
        <v>-2000</v>
      </c>
    </row>
    <row r="631" spans="1:10" s="7" customFormat="1" ht="20.25" customHeight="1">
      <c r="A631" s="1" t="s">
        <v>533</v>
      </c>
      <c r="B631" s="1" t="s">
        <v>141</v>
      </c>
      <c r="C631" s="6">
        <v>1100</v>
      </c>
      <c r="D631" s="1" t="s">
        <v>16</v>
      </c>
      <c r="E631" s="1">
        <v>938</v>
      </c>
      <c r="F631" s="1">
        <v>933</v>
      </c>
      <c r="G631" s="8">
        <f t="shared" si="269"/>
        <v>-5500</v>
      </c>
      <c r="H631" s="24">
        <f t="shared" si="270"/>
        <v>-5</v>
      </c>
      <c r="I631" s="24">
        <f t="shared" si="271"/>
        <v>-0.5330490405117271</v>
      </c>
      <c r="J631" s="8">
        <f t="shared" si="272"/>
        <v>-5500</v>
      </c>
    </row>
    <row r="632" spans="1:10" s="7" customFormat="1" ht="20.25" customHeight="1">
      <c r="A632" s="1" t="s">
        <v>533</v>
      </c>
      <c r="B632" s="1" t="s">
        <v>159</v>
      </c>
      <c r="C632" s="6">
        <v>400</v>
      </c>
      <c r="D632" s="1" t="s">
        <v>16</v>
      </c>
      <c r="E632" s="1">
        <v>1617</v>
      </c>
      <c r="F632" s="1">
        <v>1631</v>
      </c>
      <c r="G632" s="8">
        <f t="shared" si="269"/>
        <v>5600</v>
      </c>
      <c r="H632" s="24">
        <f t="shared" si="270"/>
        <v>14</v>
      </c>
      <c r="I632" s="24">
        <f t="shared" si="271"/>
        <v>0.8658008658008658</v>
      </c>
      <c r="J632" s="8">
        <f t="shared" si="272"/>
        <v>5600</v>
      </c>
    </row>
    <row r="633" spans="1:10" s="7" customFormat="1" ht="20.25" customHeight="1">
      <c r="A633" s="1" t="s">
        <v>532</v>
      </c>
      <c r="B633" s="1" t="s">
        <v>20</v>
      </c>
      <c r="C633" s="6">
        <v>1200</v>
      </c>
      <c r="D633" s="1" t="s">
        <v>17</v>
      </c>
      <c r="E633" s="1">
        <v>657</v>
      </c>
      <c r="F633" s="1">
        <v>652.4</v>
      </c>
      <c r="G633" s="8">
        <f t="shared" si="269"/>
        <v>5520.000000000027</v>
      </c>
      <c r="H633" s="24">
        <f aca="true" t="shared" si="273" ref="H633:H639">G633/C633</f>
        <v>4.600000000000023</v>
      </c>
      <c r="I633" s="24">
        <f aca="true" t="shared" si="274" ref="I633:I639">H633/E633*100</f>
        <v>0.7001522070015256</v>
      </c>
      <c r="J633" s="8">
        <f aca="true" t="shared" si="275" ref="J633:J639">H633*C633</f>
        <v>5520.000000000027</v>
      </c>
    </row>
    <row r="634" spans="1:10" s="7" customFormat="1" ht="20.25" customHeight="1">
      <c r="A634" s="1" t="s">
        <v>532</v>
      </c>
      <c r="B634" s="1" t="s">
        <v>371</v>
      </c>
      <c r="C634" s="6">
        <v>600</v>
      </c>
      <c r="D634" s="1" t="s">
        <v>16</v>
      </c>
      <c r="E634" s="1">
        <v>852</v>
      </c>
      <c r="F634" s="1">
        <v>855</v>
      </c>
      <c r="G634" s="8">
        <f t="shared" si="269"/>
        <v>1800</v>
      </c>
      <c r="H634" s="24">
        <f t="shared" si="273"/>
        <v>3</v>
      </c>
      <c r="I634" s="24">
        <f t="shared" si="274"/>
        <v>0.35211267605633806</v>
      </c>
      <c r="J634" s="8">
        <f t="shared" si="275"/>
        <v>1800</v>
      </c>
    </row>
    <row r="635" spans="1:10" s="7" customFormat="1" ht="20.25" customHeight="1">
      <c r="A635" s="1" t="s">
        <v>531</v>
      </c>
      <c r="B635" s="1" t="s">
        <v>25</v>
      </c>
      <c r="C635" s="6">
        <v>1200</v>
      </c>
      <c r="D635" s="1" t="s">
        <v>16</v>
      </c>
      <c r="E635" s="1">
        <v>689</v>
      </c>
      <c r="F635" s="1">
        <v>688</v>
      </c>
      <c r="G635" s="8">
        <f t="shared" si="269"/>
        <v>-1200</v>
      </c>
      <c r="H635" s="24">
        <f t="shared" si="273"/>
        <v>-1</v>
      </c>
      <c r="I635" s="24">
        <f t="shared" si="274"/>
        <v>-0.14513788098693758</v>
      </c>
      <c r="J635" s="8">
        <f t="shared" si="275"/>
        <v>-1200</v>
      </c>
    </row>
    <row r="636" spans="1:10" s="7" customFormat="1" ht="20.25" customHeight="1">
      <c r="A636" s="1" t="s">
        <v>531</v>
      </c>
      <c r="B636" s="1" t="s">
        <v>159</v>
      </c>
      <c r="C636" s="6">
        <v>400</v>
      </c>
      <c r="D636" s="1" t="s">
        <v>16</v>
      </c>
      <c r="E636" s="1">
        <v>1636</v>
      </c>
      <c r="F636" s="1">
        <v>1626</v>
      </c>
      <c r="G636" s="8">
        <f t="shared" si="269"/>
        <v>-4000</v>
      </c>
      <c r="H636" s="24">
        <f t="shared" si="273"/>
        <v>-10</v>
      </c>
      <c r="I636" s="24">
        <f t="shared" si="274"/>
        <v>-0.6112469437652812</v>
      </c>
      <c r="J636" s="8">
        <f t="shared" si="275"/>
        <v>-4000</v>
      </c>
    </row>
    <row r="637" spans="1:10" s="7" customFormat="1" ht="20.25" customHeight="1">
      <c r="A637" s="1" t="s">
        <v>530</v>
      </c>
      <c r="B637" s="1" t="s">
        <v>2</v>
      </c>
      <c r="C637" s="6">
        <v>600</v>
      </c>
      <c r="D637" s="1" t="s">
        <v>16</v>
      </c>
      <c r="E637" s="1">
        <v>1151</v>
      </c>
      <c r="F637" s="1">
        <v>1159</v>
      </c>
      <c r="G637" s="8">
        <f t="shared" si="269"/>
        <v>4800</v>
      </c>
      <c r="H637" s="24">
        <f t="shared" si="273"/>
        <v>8</v>
      </c>
      <c r="I637" s="24">
        <f t="shared" si="274"/>
        <v>0.6950477845351868</v>
      </c>
      <c r="J637" s="8">
        <f t="shared" si="275"/>
        <v>4800</v>
      </c>
    </row>
    <row r="638" spans="1:10" s="7" customFormat="1" ht="20.25" customHeight="1">
      <c r="A638" s="1" t="s">
        <v>530</v>
      </c>
      <c r="B638" s="1" t="s">
        <v>4</v>
      </c>
      <c r="C638" s="6">
        <v>2500</v>
      </c>
      <c r="D638" s="1" t="s">
        <v>16</v>
      </c>
      <c r="E638" s="1">
        <v>235</v>
      </c>
      <c r="F638" s="1">
        <v>237</v>
      </c>
      <c r="G638" s="8">
        <f t="shared" si="269"/>
        <v>5000</v>
      </c>
      <c r="H638" s="24">
        <f t="shared" si="273"/>
        <v>2</v>
      </c>
      <c r="I638" s="24">
        <f t="shared" si="274"/>
        <v>0.851063829787234</v>
      </c>
      <c r="J638" s="8">
        <f t="shared" si="275"/>
        <v>5000</v>
      </c>
    </row>
    <row r="639" spans="1:10" s="7" customFormat="1" ht="20.25" customHeight="1">
      <c r="A639" s="1" t="s">
        <v>530</v>
      </c>
      <c r="B639" s="1" t="s">
        <v>2</v>
      </c>
      <c r="C639" s="6">
        <v>600</v>
      </c>
      <c r="D639" s="1" t="s">
        <v>16</v>
      </c>
      <c r="E639" s="1">
        <v>1158</v>
      </c>
      <c r="F639" s="1">
        <v>1150</v>
      </c>
      <c r="G639" s="8">
        <f t="shared" si="269"/>
        <v>-4800</v>
      </c>
      <c r="H639" s="24">
        <f t="shared" si="273"/>
        <v>-8</v>
      </c>
      <c r="I639" s="24">
        <f t="shared" si="274"/>
        <v>-0.690846286701209</v>
      </c>
      <c r="J639" s="8">
        <f t="shared" si="275"/>
        <v>-4800</v>
      </c>
    </row>
    <row r="640" spans="1:10" s="7" customFormat="1" ht="20.25" customHeight="1">
      <c r="A640" s="1" t="s">
        <v>529</v>
      </c>
      <c r="B640" s="1" t="s">
        <v>25</v>
      </c>
      <c r="C640" s="6">
        <v>1200</v>
      </c>
      <c r="D640" s="1" t="s">
        <v>16</v>
      </c>
      <c r="E640" s="1">
        <v>663.5</v>
      </c>
      <c r="F640" s="1">
        <v>657</v>
      </c>
      <c r="G640" s="8">
        <f aca="true" t="shared" si="276" ref="G640:G645">(IF($D640="SHORT",$E640-$F640,IF($D640="LONG",$F640-$E640)))*$C640</f>
        <v>-7800</v>
      </c>
      <c r="H640" s="24">
        <f aca="true" t="shared" si="277" ref="H640:H645">G640/C640</f>
        <v>-6.5</v>
      </c>
      <c r="I640" s="24">
        <f aca="true" t="shared" si="278" ref="I640:I645">H640/E640*100</f>
        <v>-0.9796533534287867</v>
      </c>
      <c r="J640" s="8">
        <f aca="true" t="shared" si="279" ref="J640:J645">H640*C640</f>
        <v>-7800</v>
      </c>
    </row>
    <row r="641" spans="1:10" s="7" customFormat="1" ht="20.25" customHeight="1">
      <c r="A641" s="1" t="s">
        <v>529</v>
      </c>
      <c r="B641" s="1" t="s">
        <v>32</v>
      </c>
      <c r="C641" s="6">
        <v>1100</v>
      </c>
      <c r="D641" s="1" t="s">
        <v>16</v>
      </c>
      <c r="E641" s="1">
        <v>951</v>
      </c>
      <c r="F641" s="1">
        <v>944</v>
      </c>
      <c r="G641" s="8">
        <f t="shared" si="276"/>
        <v>-7700</v>
      </c>
      <c r="H641" s="24">
        <f t="shared" si="277"/>
        <v>-7</v>
      </c>
      <c r="I641" s="24">
        <f t="shared" si="278"/>
        <v>-0.7360672975814931</v>
      </c>
      <c r="J641" s="8">
        <f t="shared" si="279"/>
        <v>-7700</v>
      </c>
    </row>
    <row r="642" spans="1:10" s="7" customFormat="1" ht="20.25" customHeight="1">
      <c r="A642" s="1" t="s">
        <v>528</v>
      </c>
      <c r="B642" s="1" t="s">
        <v>159</v>
      </c>
      <c r="C642" s="6">
        <v>400</v>
      </c>
      <c r="D642" s="1" t="s">
        <v>16</v>
      </c>
      <c r="E642" s="1">
        <v>1641</v>
      </c>
      <c r="F642" s="1">
        <v>1656</v>
      </c>
      <c r="G642" s="8">
        <f t="shared" si="276"/>
        <v>6000</v>
      </c>
      <c r="H642" s="24">
        <f t="shared" si="277"/>
        <v>15</v>
      </c>
      <c r="I642" s="24">
        <f t="shared" si="278"/>
        <v>0.9140767824497258</v>
      </c>
      <c r="J642" s="8">
        <f t="shared" si="279"/>
        <v>6000</v>
      </c>
    </row>
    <row r="643" spans="1:10" s="7" customFormat="1" ht="20.25" customHeight="1">
      <c r="A643" s="1" t="s">
        <v>527</v>
      </c>
      <c r="B643" s="1" t="s">
        <v>167</v>
      </c>
      <c r="C643" s="6">
        <v>600</v>
      </c>
      <c r="D643" s="1" t="s">
        <v>16</v>
      </c>
      <c r="E643" s="1">
        <v>1200</v>
      </c>
      <c r="F643" s="1">
        <v>1194</v>
      </c>
      <c r="G643" s="8">
        <f t="shared" si="276"/>
        <v>-3600</v>
      </c>
      <c r="H643" s="24">
        <f t="shared" si="277"/>
        <v>-6</v>
      </c>
      <c r="I643" s="24">
        <f t="shared" si="278"/>
        <v>-0.5</v>
      </c>
      <c r="J643" s="8">
        <f t="shared" si="279"/>
        <v>-3600</v>
      </c>
    </row>
    <row r="644" spans="1:10" s="7" customFormat="1" ht="20.25" customHeight="1">
      <c r="A644" s="1" t="s">
        <v>527</v>
      </c>
      <c r="B644" s="1" t="s">
        <v>28</v>
      </c>
      <c r="C644" s="6">
        <v>600</v>
      </c>
      <c r="D644" s="1" t="s">
        <v>16</v>
      </c>
      <c r="E644" s="1">
        <v>944</v>
      </c>
      <c r="F644" s="1">
        <v>954</v>
      </c>
      <c r="G644" s="8">
        <f t="shared" si="276"/>
        <v>6000</v>
      </c>
      <c r="H644" s="24">
        <f t="shared" si="277"/>
        <v>10</v>
      </c>
      <c r="I644" s="24">
        <f t="shared" si="278"/>
        <v>1.059322033898305</v>
      </c>
      <c r="J644" s="8">
        <f t="shared" si="279"/>
        <v>6000</v>
      </c>
    </row>
    <row r="645" spans="1:10" s="7" customFormat="1" ht="20.25" customHeight="1">
      <c r="A645" s="1" t="s">
        <v>527</v>
      </c>
      <c r="B645" s="1" t="s">
        <v>32</v>
      </c>
      <c r="C645" s="6">
        <v>1100</v>
      </c>
      <c r="D645" s="1" t="s">
        <v>16</v>
      </c>
      <c r="E645" s="1">
        <v>964</v>
      </c>
      <c r="F645" s="1">
        <v>959</v>
      </c>
      <c r="G645" s="8">
        <f t="shared" si="276"/>
        <v>-5500</v>
      </c>
      <c r="H645" s="24">
        <f t="shared" si="277"/>
        <v>-5</v>
      </c>
      <c r="I645" s="24">
        <f t="shared" si="278"/>
        <v>-0.5186721991701244</v>
      </c>
      <c r="J645" s="8">
        <f t="shared" si="279"/>
        <v>-5500</v>
      </c>
    </row>
    <row r="646" spans="1:10" s="7" customFormat="1" ht="20.25" customHeight="1">
      <c r="A646" s="1" t="s">
        <v>526</v>
      </c>
      <c r="B646" s="1" t="s">
        <v>159</v>
      </c>
      <c r="C646" s="6">
        <v>400</v>
      </c>
      <c r="D646" s="1" t="s">
        <v>16</v>
      </c>
      <c r="E646" s="1">
        <v>1649</v>
      </c>
      <c r="F646" s="1">
        <v>1640</v>
      </c>
      <c r="G646" s="8">
        <f aca="true" t="shared" si="280" ref="G646:G659">(IF($D646="SHORT",$E646-$F646,IF($D646="LONG",$F646-$E646)))*$C646</f>
        <v>-3600</v>
      </c>
      <c r="H646" s="24">
        <f aca="true" t="shared" si="281" ref="H646:H651">G646/C646</f>
        <v>-9</v>
      </c>
      <c r="I646" s="24">
        <f aca="true" t="shared" si="282" ref="I646:I651">H646/E646*100</f>
        <v>-0.5457853244390539</v>
      </c>
      <c r="J646" s="8">
        <f aca="true" t="shared" si="283" ref="J646:J651">H646*C646</f>
        <v>-3600</v>
      </c>
    </row>
    <row r="647" spans="1:10" s="7" customFormat="1" ht="20.25" customHeight="1">
      <c r="A647" s="1" t="s">
        <v>525</v>
      </c>
      <c r="B647" s="1" t="s">
        <v>6</v>
      </c>
      <c r="C647" s="6">
        <v>700</v>
      </c>
      <c r="D647" s="1" t="s">
        <v>17</v>
      </c>
      <c r="E647" s="1">
        <v>874</v>
      </c>
      <c r="F647" s="1">
        <v>865</v>
      </c>
      <c r="G647" s="8">
        <f t="shared" si="280"/>
        <v>6300</v>
      </c>
      <c r="H647" s="24">
        <f t="shared" si="281"/>
        <v>9</v>
      </c>
      <c r="I647" s="24">
        <f t="shared" si="282"/>
        <v>1.0297482837528604</v>
      </c>
      <c r="J647" s="8">
        <f t="shared" si="283"/>
        <v>6300</v>
      </c>
    </row>
    <row r="648" spans="1:10" s="7" customFormat="1" ht="20.25" customHeight="1">
      <c r="A648" s="1" t="s">
        <v>524</v>
      </c>
      <c r="B648" s="1" t="s">
        <v>21</v>
      </c>
      <c r="C648" s="6">
        <v>800</v>
      </c>
      <c r="D648" s="1" t="s">
        <v>16</v>
      </c>
      <c r="E648" s="1">
        <v>440</v>
      </c>
      <c r="F648" s="1">
        <v>436</v>
      </c>
      <c r="G648" s="8">
        <f t="shared" si="280"/>
        <v>-3200</v>
      </c>
      <c r="H648" s="24">
        <f t="shared" si="281"/>
        <v>-4</v>
      </c>
      <c r="I648" s="24">
        <f t="shared" si="282"/>
        <v>-0.9090909090909091</v>
      </c>
      <c r="J648" s="8">
        <f t="shared" si="283"/>
        <v>-3200</v>
      </c>
    </row>
    <row r="649" spans="1:10" s="7" customFormat="1" ht="20.25" customHeight="1">
      <c r="A649" s="1" t="s">
        <v>524</v>
      </c>
      <c r="B649" s="1" t="s">
        <v>238</v>
      </c>
      <c r="C649" s="6">
        <v>500</v>
      </c>
      <c r="D649" s="1" t="s">
        <v>16</v>
      </c>
      <c r="E649" s="1">
        <v>981</v>
      </c>
      <c r="F649" s="1">
        <v>989</v>
      </c>
      <c r="G649" s="8">
        <f t="shared" si="280"/>
        <v>4000</v>
      </c>
      <c r="H649" s="24">
        <f t="shared" si="281"/>
        <v>8</v>
      </c>
      <c r="I649" s="24">
        <f t="shared" si="282"/>
        <v>0.8154943934760449</v>
      </c>
      <c r="J649" s="8">
        <f t="shared" si="283"/>
        <v>4000</v>
      </c>
    </row>
    <row r="650" spans="1:10" s="7" customFormat="1" ht="20.25" customHeight="1">
      <c r="A650" s="1" t="s">
        <v>523</v>
      </c>
      <c r="B650" s="1" t="s">
        <v>141</v>
      </c>
      <c r="C650" s="6">
        <v>1100</v>
      </c>
      <c r="D650" s="1" t="s">
        <v>16</v>
      </c>
      <c r="E650" s="1">
        <v>964</v>
      </c>
      <c r="F650" s="1">
        <v>966</v>
      </c>
      <c r="G650" s="8">
        <f t="shared" si="280"/>
        <v>2200</v>
      </c>
      <c r="H650" s="24">
        <f t="shared" si="281"/>
        <v>2</v>
      </c>
      <c r="I650" s="24">
        <f t="shared" si="282"/>
        <v>0.2074688796680498</v>
      </c>
      <c r="J650" s="8">
        <f t="shared" si="283"/>
        <v>2200</v>
      </c>
    </row>
    <row r="651" spans="1:10" s="7" customFormat="1" ht="20.25" customHeight="1">
      <c r="A651" s="1" t="s">
        <v>523</v>
      </c>
      <c r="B651" s="1" t="s">
        <v>238</v>
      </c>
      <c r="C651" s="6">
        <v>500</v>
      </c>
      <c r="D651" s="1" t="s">
        <v>16</v>
      </c>
      <c r="E651" s="1">
        <v>968</v>
      </c>
      <c r="F651" s="1">
        <v>964</v>
      </c>
      <c r="G651" s="8">
        <f t="shared" si="280"/>
        <v>-2000</v>
      </c>
      <c r="H651" s="24">
        <f t="shared" si="281"/>
        <v>-4</v>
      </c>
      <c r="I651" s="24">
        <f t="shared" si="282"/>
        <v>-0.4132231404958678</v>
      </c>
      <c r="J651" s="8">
        <f t="shared" si="283"/>
        <v>-2000</v>
      </c>
    </row>
    <row r="652" spans="1:10" s="7" customFormat="1" ht="20.25" customHeight="1">
      <c r="A652" s="13"/>
      <c r="B652" s="13"/>
      <c r="C652" s="14"/>
      <c r="D652" s="13"/>
      <c r="E652" s="13"/>
      <c r="F652" s="13"/>
      <c r="G652" s="20"/>
      <c r="H652" s="25"/>
      <c r="I652" s="36" t="s">
        <v>63</v>
      </c>
      <c r="J652" s="27">
        <f>SUM(J618:J651)</f>
        <v>1195.0000000000127</v>
      </c>
    </row>
    <row r="653" spans="1:10" s="7" customFormat="1" ht="20.25" customHeight="1">
      <c r="A653" s="1" t="s">
        <v>522</v>
      </c>
      <c r="B653" s="1" t="s">
        <v>159</v>
      </c>
      <c r="C653" s="6">
        <v>400</v>
      </c>
      <c r="D653" s="1" t="s">
        <v>17</v>
      </c>
      <c r="E653" s="1">
        <v>1600</v>
      </c>
      <c r="F653" s="1">
        <v>1594</v>
      </c>
      <c r="G653" s="8">
        <f t="shared" si="280"/>
        <v>2400</v>
      </c>
      <c r="H653" s="24">
        <f>G653/C653</f>
        <v>6</v>
      </c>
      <c r="I653" s="24">
        <f>H653/E653*100</f>
        <v>0.375</v>
      </c>
      <c r="J653" s="8">
        <f>H653*C653</f>
        <v>2400</v>
      </c>
    </row>
    <row r="654" spans="1:10" s="7" customFormat="1" ht="20.25" customHeight="1">
      <c r="A654" s="1" t="s">
        <v>521</v>
      </c>
      <c r="B654" s="1" t="s">
        <v>6</v>
      </c>
      <c r="C654" s="6">
        <v>700</v>
      </c>
      <c r="D654" s="1" t="s">
        <v>17</v>
      </c>
      <c r="E654" s="1">
        <v>868</v>
      </c>
      <c r="F654" s="1">
        <v>862</v>
      </c>
      <c r="G654" s="8">
        <f t="shared" si="280"/>
        <v>4200</v>
      </c>
      <c r="H654" s="24">
        <f>G654/C654</f>
        <v>6</v>
      </c>
      <c r="I654" s="24">
        <f>H654/E654*100</f>
        <v>0.6912442396313364</v>
      </c>
      <c r="J654" s="8">
        <f>H654*C654</f>
        <v>4200</v>
      </c>
    </row>
    <row r="655" spans="1:10" s="7" customFormat="1" ht="20.25" customHeight="1">
      <c r="A655" s="1" t="s">
        <v>521</v>
      </c>
      <c r="B655" s="1" t="s">
        <v>159</v>
      </c>
      <c r="C655" s="6">
        <v>400</v>
      </c>
      <c r="D655" s="1" t="s">
        <v>16</v>
      </c>
      <c r="E655" s="1">
        <v>1619</v>
      </c>
      <c r="F655" s="1">
        <v>1624</v>
      </c>
      <c r="G655" s="8">
        <f t="shared" si="280"/>
        <v>2000</v>
      </c>
      <c r="H655" s="24">
        <f>G655/C655</f>
        <v>5</v>
      </c>
      <c r="I655" s="24">
        <f>H655/E655*100</f>
        <v>0.3088326127239036</v>
      </c>
      <c r="J655" s="8">
        <f>H655*C655</f>
        <v>2000</v>
      </c>
    </row>
    <row r="656" spans="1:10" s="7" customFormat="1" ht="20.25" customHeight="1">
      <c r="A656" s="1" t="s">
        <v>520</v>
      </c>
      <c r="B656" s="1" t="s">
        <v>32</v>
      </c>
      <c r="C656" s="6">
        <v>1100</v>
      </c>
      <c r="D656" s="1" t="s">
        <v>17</v>
      </c>
      <c r="E656" s="1">
        <v>976</v>
      </c>
      <c r="F656" s="1">
        <v>973.5</v>
      </c>
      <c r="G656" s="8">
        <f t="shared" si="280"/>
        <v>2750</v>
      </c>
      <c r="H656" s="24">
        <f aca="true" t="shared" si="284" ref="H656:H661">G656/C656</f>
        <v>2.5</v>
      </c>
      <c r="I656" s="24">
        <f aca="true" t="shared" si="285" ref="I656:I661">H656/E656*100</f>
        <v>0.25614754098360654</v>
      </c>
      <c r="J656" s="8">
        <f aca="true" t="shared" si="286" ref="J656:J661">H656*C656</f>
        <v>2750</v>
      </c>
    </row>
    <row r="657" spans="1:10" s="7" customFormat="1" ht="20.25" customHeight="1">
      <c r="A657" s="1" t="s">
        <v>520</v>
      </c>
      <c r="B657" s="1" t="s">
        <v>159</v>
      </c>
      <c r="C657" s="6">
        <v>400</v>
      </c>
      <c r="D657" s="1" t="s">
        <v>16</v>
      </c>
      <c r="E657" s="1">
        <v>1612</v>
      </c>
      <c r="F657" s="1">
        <v>1620</v>
      </c>
      <c r="G657" s="8">
        <f t="shared" si="280"/>
        <v>3200</v>
      </c>
      <c r="H657" s="24">
        <f t="shared" si="284"/>
        <v>8</v>
      </c>
      <c r="I657" s="24">
        <f t="shared" si="285"/>
        <v>0.49627791563275436</v>
      </c>
      <c r="J657" s="8">
        <f t="shared" si="286"/>
        <v>3200</v>
      </c>
    </row>
    <row r="658" spans="1:10" s="7" customFormat="1" ht="20.25" customHeight="1">
      <c r="A658" s="1" t="s">
        <v>519</v>
      </c>
      <c r="B658" s="1" t="s">
        <v>159</v>
      </c>
      <c r="C658" s="6">
        <v>400</v>
      </c>
      <c r="D658" s="1" t="s">
        <v>16</v>
      </c>
      <c r="E658" s="1">
        <v>1609</v>
      </c>
      <c r="F658" s="1">
        <v>1624</v>
      </c>
      <c r="G658" s="8">
        <f t="shared" si="280"/>
        <v>6000</v>
      </c>
      <c r="H658" s="24">
        <f t="shared" si="284"/>
        <v>15</v>
      </c>
      <c r="I658" s="24">
        <f t="shared" si="285"/>
        <v>0.9322560596643878</v>
      </c>
      <c r="J658" s="8">
        <f t="shared" si="286"/>
        <v>6000</v>
      </c>
    </row>
    <row r="659" spans="1:10" s="7" customFormat="1" ht="20.25" customHeight="1">
      <c r="A659" s="1" t="s">
        <v>518</v>
      </c>
      <c r="B659" s="1" t="s">
        <v>6</v>
      </c>
      <c r="C659" s="6">
        <v>700</v>
      </c>
      <c r="D659" s="1" t="s">
        <v>16</v>
      </c>
      <c r="E659" s="1">
        <v>846</v>
      </c>
      <c r="F659" s="1">
        <v>837</v>
      </c>
      <c r="G659" s="8">
        <f t="shared" si="280"/>
        <v>-6300</v>
      </c>
      <c r="H659" s="24">
        <f t="shared" si="284"/>
        <v>-9</v>
      </c>
      <c r="I659" s="24">
        <f t="shared" si="285"/>
        <v>-1.0638297872340425</v>
      </c>
      <c r="J659" s="8">
        <f t="shared" si="286"/>
        <v>-6300</v>
      </c>
    </row>
    <row r="660" spans="1:10" s="7" customFormat="1" ht="20.25" customHeight="1">
      <c r="A660" s="1" t="s">
        <v>240</v>
      </c>
      <c r="B660" s="1" t="s">
        <v>238</v>
      </c>
      <c r="C660" s="6">
        <v>500</v>
      </c>
      <c r="D660" s="1" t="s">
        <v>16</v>
      </c>
      <c r="E660" s="1">
        <v>988</v>
      </c>
      <c r="F660" s="1">
        <v>997</v>
      </c>
      <c r="G660" s="8">
        <f aca="true" t="shared" si="287" ref="G660:G669">(IF($D660="SHORT",$E660-$F660,IF($D660="LONG",$F660-$E660)))*$C660</f>
        <v>4500</v>
      </c>
      <c r="H660" s="24">
        <f t="shared" si="284"/>
        <v>9</v>
      </c>
      <c r="I660" s="24">
        <f t="shared" si="285"/>
        <v>0.9109311740890688</v>
      </c>
      <c r="J660" s="8">
        <f t="shared" si="286"/>
        <v>4500</v>
      </c>
    </row>
    <row r="661" spans="1:10" s="7" customFormat="1" ht="20.25" customHeight="1">
      <c r="A661" s="1" t="s">
        <v>240</v>
      </c>
      <c r="B661" s="1" t="s">
        <v>3</v>
      </c>
      <c r="C661" s="6">
        <v>1100</v>
      </c>
      <c r="D661" s="1" t="s">
        <v>16</v>
      </c>
      <c r="E661" s="1">
        <v>518.5</v>
      </c>
      <c r="F661" s="1">
        <v>513.5</v>
      </c>
      <c r="G661" s="8">
        <f t="shared" si="287"/>
        <v>-5500</v>
      </c>
      <c r="H661" s="24">
        <f t="shared" si="284"/>
        <v>-5</v>
      </c>
      <c r="I661" s="24">
        <f t="shared" si="285"/>
        <v>-0.9643201542912248</v>
      </c>
      <c r="J661" s="8">
        <f t="shared" si="286"/>
        <v>-5500</v>
      </c>
    </row>
    <row r="662" spans="1:10" s="7" customFormat="1" ht="20.25" customHeight="1">
      <c r="A662" s="1" t="s">
        <v>239</v>
      </c>
      <c r="B662" s="1" t="s">
        <v>4</v>
      </c>
      <c r="C662" s="6">
        <v>2500</v>
      </c>
      <c r="D662" s="1" t="s">
        <v>17</v>
      </c>
      <c r="E662" s="1">
        <v>251</v>
      </c>
      <c r="F662" s="1">
        <v>247.5</v>
      </c>
      <c r="G662" s="8">
        <f t="shared" si="287"/>
        <v>8750</v>
      </c>
      <c r="H662" s="24">
        <f aca="true" t="shared" si="288" ref="H662:H669">G662/C662</f>
        <v>3.5</v>
      </c>
      <c r="I662" s="24">
        <f aca="true" t="shared" si="289" ref="I662:I669">H662/E662*100</f>
        <v>1.394422310756972</v>
      </c>
      <c r="J662" s="8">
        <f aca="true" t="shared" si="290" ref="J662:J669">H662*C662</f>
        <v>8750</v>
      </c>
    </row>
    <row r="663" spans="1:10" s="7" customFormat="1" ht="20.25" customHeight="1">
      <c r="A663" s="1" t="s">
        <v>239</v>
      </c>
      <c r="B663" s="1" t="s">
        <v>25</v>
      </c>
      <c r="C663" s="6">
        <v>1200</v>
      </c>
      <c r="D663" s="1" t="s">
        <v>16</v>
      </c>
      <c r="E663" s="1">
        <v>694</v>
      </c>
      <c r="F663" s="1">
        <v>687</v>
      </c>
      <c r="G663" s="8">
        <f t="shared" si="287"/>
        <v>-8400</v>
      </c>
      <c r="H663" s="24">
        <f t="shared" si="288"/>
        <v>-7</v>
      </c>
      <c r="I663" s="24">
        <f t="shared" si="289"/>
        <v>-1.0086455331412103</v>
      </c>
      <c r="J663" s="8">
        <f t="shared" si="290"/>
        <v>-8400</v>
      </c>
    </row>
    <row r="664" spans="1:10" s="7" customFormat="1" ht="20.25" customHeight="1">
      <c r="A664" s="1" t="s">
        <v>237</v>
      </c>
      <c r="B664" s="1" t="s">
        <v>25</v>
      </c>
      <c r="C664" s="6">
        <v>1200</v>
      </c>
      <c r="D664" s="1" t="s">
        <v>16</v>
      </c>
      <c r="E664" s="1">
        <v>684</v>
      </c>
      <c r="F664" s="1">
        <v>694</v>
      </c>
      <c r="G664" s="8">
        <f t="shared" si="287"/>
        <v>12000</v>
      </c>
      <c r="H664" s="24">
        <f t="shared" si="288"/>
        <v>10</v>
      </c>
      <c r="I664" s="24">
        <f t="shared" si="289"/>
        <v>1.461988304093567</v>
      </c>
      <c r="J664" s="8">
        <f t="shared" si="290"/>
        <v>12000</v>
      </c>
    </row>
    <row r="665" spans="1:10" s="7" customFormat="1" ht="20.25" customHeight="1">
      <c r="A665" s="1" t="s">
        <v>237</v>
      </c>
      <c r="B665" s="1" t="s">
        <v>238</v>
      </c>
      <c r="C665" s="6">
        <v>500</v>
      </c>
      <c r="D665" s="1" t="s">
        <v>16</v>
      </c>
      <c r="E665" s="1">
        <v>959</v>
      </c>
      <c r="F665" s="1">
        <v>964</v>
      </c>
      <c r="G665" s="8">
        <f t="shared" si="287"/>
        <v>2500</v>
      </c>
      <c r="H665" s="24">
        <f t="shared" si="288"/>
        <v>5</v>
      </c>
      <c r="I665" s="24">
        <f t="shared" si="289"/>
        <v>0.5213764337851928</v>
      </c>
      <c r="J665" s="8">
        <f t="shared" si="290"/>
        <v>2500</v>
      </c>
    </row>
    <row r="666" spans="1:10" s="7" customFormat="1" ht="20.25" customHeight="1">
      <c r="A666" s="1" t="s">
        <v>236</v>
      </c>
      <c r="B666" s="1" t="s">
        <v>25</v>
      </c>
      <c r="C666" s="6">
        <v>1200</v>
      </c>
      <c r="D666" s="1" t="s">
        <v>16</v>
      </c>
      <c r="E666" s="1">
        <v>688</v>
      </c>
      <c r="F666" s="1">
        <v>682</v>
      </c>
      <c r="G666" s="8">
        <f t="shared" si="287"/>
        <v>-7200</v>
      </c>
      <c r="H666" s="24">
        <f t="shared" si="288"/>
        <v>-6</v>
      </c>
      <c r="I666" s="24">
        <f t="shared" si="289"/>
        <v>-0.872093023255814</v>
      </c>
      <c r="J666" s="8">
        <f t="shared" si="290"/>
        <v>-7200</v>
      </c>
    </row>
    <row r="667" spans="1:10" s="7" customFormat="1" ht="20.25" customHeight="1">
      <c r="A667" s="1" t="s">
        <v>235</v>
      </c>
      <c r="B667" s="1" t="s">
        <v>167</v>
      </c>
      <c r="C667" s="6">
        <v>600</v>
      </c>
      <c r="D667" s="1" t="s">
        <v>16</v>
      </c>
      <c r="E667" s="1">
        <v>1165</v>
      </c>
      <c r="F667" s="1">
        <v>1172.5</v>
      </c>
      <c r="G667" s="8">
        <f t="shared" si="287"/>
        <v>4500</v>
      </c>
      <c r="H667" s="24">
        <f t="shared" si="288"/>
        <v>7.5</v>
      </c>
      <c r="I667" s="24">
        <f t="shared" si="289"/>
        <v>0.6437768240343348</v>
      </c>
      <c r="J667" s="8">
        <f t="shared" si="290"/>
        <v>4500</v>
      </c>
    </row>
    <row r="668" spans="1:10" s="7" customFormat="1" ht="20.25" customHeight="1">
      <c r="A668" s="1" t="s">
        <v>234</v>
      </c>
      <c r="B668" s="1" t="s">
        <v>2</v>
      </c>
      <c r="C668" s="6">
        <v>600</v>
      </c>
      <c r="D668" s="1" t="s">
        <v>16</v>
      </c>
      <c r="E668" s="1">
        <v>1155</v>
      </c>
      <c r="F668" s="1">
        <v>1145</v>
      </c>
      <c r="G668" s="8">
        <f t="shared" si="287"/>
        <v>-6000</v>
      </c>
      <c r="H668" s="24">
        <f t="shared" si="288"/>
        <v>-10</v>
      </c>
      <c r="I668" s="24">
        <f t="shared" si="289"/>
        <v>-0.8658008658008658</v>
      </c>
      <c r="J668" s="8">
        <f t="shared" si="290"/>
        <v>-6000</v>
      </c>
    </row>
    <row r="669" spans="1:10" s="7" customFormat="1" ht="20.25" customHeight="1">
      <c r="A669" s="1" t="s">
        <v>233</v>
      </c>
      <c r="B669" s="1" t="s">
        <v>3</v>
      </c>
      <c r="C669" s="6">
        <v>1100</v>
      </c>
      <c r="D669" s="1" t="s">
        <v>16</v>
      </c>
      <c r="E669" s="1">
        <v>528</v>
      </c>
      <c r="F669" s="1">
        <v>522</v>
      </c>
      <c r="G669" s="8">
        <f t="shared" si="287"/>
        <v>-6600</v>
      </c>
      <c r="H669" s="24">
        <f t="shared" si="288"/>
        <v>-6</v>
      </c>
      <c r="I669" s="24">
        <f t="shared" si="289"/>
        <v>-1.1363636363636365</v>
      </c>
      <c r="J669" s="8">
        <f t="shared" si="290"/>
        <v>-6600</v>
      </c>
    </row>
    <row r="670" spans="1:10" s="7" customFormat="1" ht="20.25" customHeight="1">
      <c r="A670" s="1" t="s">
        <v>108</v>
      </c>
      <c r="B670" s="1" t="s">
        <v>2</v>
      </c>
      <c r="C670" s="6">
        <v>600</v>
      </c>
      <c r="D670" s="1" t="s">
        <v>16</v>
      </c>
      <c r="E670" s="1">
        <v>1147</v>
      </c>
      <c r="F670" s="1">
        <v>1158</v>
      </c>
      <c r="G670" s="8">
        <f aca="true" t="shared" si="291" ref="G670:G682">(IF($D670="SHORT",$E670-$F670,IF($D670="LONG",$F670-$E670)))*$C670</f>
        <v>6600</v>
      </c>
      <c r="H670" s="24">
        <f aca="true" t="shared" si="292" ref="H670:H676">G670/C670</f>
        <v>11</v>
      </c>
      <c r="I670" s="24">
        <f aca="true" t="shared" si="293" ref="I670:I676">H670/E670*100</f>
        <v>0.959023539668701</v>
      </c>
      <c r="J670" s="8">
        <f aca="true" t="shared" si="294" ref="J670:J676">H670*C670</f>
        <v>6600</v>
      </c>
    </row>
    <row r="671" spans="1:10" s="7" customFormat="1" ht="20.25" customHeight="1">
      <c r="A671" s="1" t="s">
        <v>108</v>
      </c>
      <c r="B671" s="1" t="s">
        <v>4</v>
      </c>
      <c r="C671" s="6">
        <v>2500</v>
      </c>
      <c r="D671" s="1" t="s">
        <v>17</v>
      </c>
      <c r="E671" s="1">
        <v>247</v>
      </c>
      <c r="F671" s="1">
        <v>247.8</v>
      </c>
      <c r="G671" s="8">
        <f t="shared" si="291"/>
        <v>-2000.0000000000284</v>
      </c>
      <c r="H671" s="24">
        <f t="shared" si="292"/>
        <v>-0.8000000000000114</v>
      </c>
      <c r="I671" s="24">
        <f t="shared" si="293"/>
        <v>-0.32388663967611797</v>
      </c>
      <c r="J671" s="8">
        <f t="shared" si="294"/>
        <v>-2000.0000000000284</v>
      </c>
    </row>
    <row r="672" spans="1:10" s="7" customFormat="1" ht="20.25" customHeight="1">
      <c r="A672" s="1" t="s">
        <v>107</v>
      </c>
      <c r="B672" s="1" t="s">
        <v>4</v>
      </c>
      <c r="C672" s="6">
        <v>2500</v>
      </c>
      <c r="D672" s="1" t="s">
        <v>16</v>
      </c>
      <c r="E672" s="1">
        <v>237.5</v>
      </c>
      <c r="F672" s="1">
        <v>240.3</v>
      </c>
      <c r="G672" s="8">
        <f t="shared" si="291"/>
        <v>7000.000000000028</v>
      </c>
      <c r="H672" s="24">
        <f t="shared" si="292"/>
        <v>2.8000000000000114</v>
      </c>
      <c r="I672" s="24">
        <f t="shared" si="293"/>
        <v>1.1789473684210574</v>
      </c>
      <c r="J672" s="8">
        <f t="shared" si="294"/>
        <v>7000.000000000028</v>
      </c>
    </row>
    <row r="673" spans="1:10" s="7" customFormat="1" ht="20.25" customHeight="1">
      <c r="A673" s="1" t="s">
        <v>106</v>
      </c>
      <c r="B673" s="1" t="s">
        <v>0</v>
      </c>
      <c r="C673" s="6">
        <v>5000</v>
      </c>
      <c r="D673" s="1" t="s">
        <v>17</v>
      </c>
      <c r="E673" s="1">
        <v>156.25</v>
      </c>
      <c r="F673" s="1">
        <v>154.8</v>
      </c>
      <c r="G673" s="8">
        <f t="shared" si="291"/>
        <v>7249.999999999944</v>
      </c>
      <c r="H673" s="24">
        <f t="shared" si="292"/>
        <v>1.4499999999999886</v>
      </c>
      <c r="I673" s="24">
        <f t="shared" si="293"/>
        <v>0.9279999999999927</v>
      </c>
      <c r="J673" s="8">
        <f t="shared" si="294"/>
        <v>7249.999999999944</v>
      </c>
    </row>
    <row r="674" spans="1:10" s="7" customFormat="1" ht="20.25" customHeight="1">
      <c r="A674" s="1" t="s">
        <v>106</v>
      </c>
      <c r="B674" s="1" t="s">
        <v>78</v>
      </c>
      <c r="C674" s="6">
        <v>7000</v>
      </c>
      <c r="D674" s="1" t="s">
        <v>17</v>
      </c>
      <c r="E674" s="1">
        <v>142.3</v>
      </c>
      <c r="F674" s="1">
        <v>142</v>
      </c>
      <c r="G674" s="8">
        <f t="shared" si="291"/>
        <v>2100.0000000000796</v>
      </c>
      <c r="H674" s="24">
        <f t="shared" si="292"/>
        <v>0.30000000000001137</v>
      </c>
      <c r="I674" s="24">
        <f t="shared" si="293"/>
        <v>0.21082220660577045</v>
      </c>
      <c r="J674" s="8">
        <f t="shared" si="294"/>
        <v>2100.0000000000796</v>
      </c>
    </row>
    <row r="675" spans="1:10" s="7" customFormat="1" ht="20.25" customHeight="1">
      <c r="A675" s="1" t="s">
        <v>104</v>
      </c>
      <c r="B675" s="1" t="s">
        <v>2</v>
      </c>
      <c r="C675" s="6">
        <v>600</v>
      </c>
      <c r="D675" s="1" t="s">
        <v>16</v>
      </c>
      <c r="E675" s="1">
        <v>1217</v>
      </c>
      <c r="F675" s="1">
        <v>1227</v>
      </c>
      <c r="G675" s="8">
        <f t="shared" si="291"/>
        <v>6000</v>
      </c>
      <c r="H675" s="24">
        <f t="shared" si="292"/>
        <v>10</v>
      </c>
      <c r="I675" s="24">
        <f t="shared" si="293"/>
        <v>0.8216926869350863</v>
      </c>
      <c r="J675" s="8">
        <f t="shared" si="294"/>
        <v>6000</v>
      </c>
    </row>
    <row r="676" spans="1:10" s="7" customFormat="1" ht="20.25" customHeight="1">
      <c r="A676" s="1" t="s">
        <v>104</v>
      </c>
      <c r="B676" s="1" t="s">
        <v>105</v>
      </c>
      <c r="C676" s="6">
        <v>10000</v>
      </c>
      <c r="D676" s="1" t="s">
        <v>16</v>
      </c>
      <c r="E676" s="1">
        <v>87.05</v>
      </c>
      <c r="F676" s="1">
        <v>86.4</v>
      </c>
      <c r="G676" s="8">
        <f t="shared" si="291"/>
        <v>-6499.9999999999145</v>
      </c>
      <c r="H676" s="24">
        <f t="shared" si="292"/>
        <v>-0.6499999999999915</v>
      </c>
      <c r="I676" s="24">
        <f t="shared" si="293"/>
        <v>-0.746697300402058</v>
      </c>
      <c r="J676" s="8">
        <f t="shared" si="294"/>
        <v>-6499.9999999999145</v>
      </c>
    </row>
    <row r="677" spans="1:10" s="7" customFormat="1" ht="20.25" customHeight="1">
      <c r="A677" s="1" t="s">
        <v>102</v>
      </c>
      <c r="B677" s="1" t="s">
        <v>0</v>
      </c>
      <c r="C677" s="6">
        <v>5000</v>
      </c>
      <c r="D677" s="1" t="s">
        <v>16</v>
      </c>
      <c r="E677" s="1">
        <v>153.1</v>
      </c>
      <c r="F677" s="1">
        <v>154.8</v>
      </c>
      <c r="G677" s="8">
        <f t="shared" si="291"/>
        <v>8500.000000000085</v>
      </c>
      <c r="H677" s="24">
        <f aca="true" t="shared" si="295" ref="H677:H682">G677/C677</f>
        <v>1.700000000000017</v>
      </c>
      <c r="I677" s="24">
        <f aca="true" t="shared" si="296" ref="I677:I682">H677/E677*100</f>
        <v>1.1103853690398544</v>
      </c>
      <c r="J677" s="8">
        <f aca="true" t="shared" si="297" ref="J677:J682">H677*C677</f>
        <v>8500.000000000085</v>
      </c>
    </row>
    <row r="678" spans="1:10" s="7" customFormat="1" ht="20.25" customHeight="1">
      <c r="A678" s="1" t="s">
        <v>102</v>
      </c>
      <c r="B678" s="1" t="s">
        <v>103</v>
      </c>
      <c r="C678" s="6">
        <v>1500</v>
      </c>
      <c r="D678" s="1" t="s">
        <v>16</v>
      </c>
      <c r="E678" s="1">
        <v>404</v>
      </c>
      <c r="F678" s="1">
        <v>399</v>
      </c>
      <c r="G678" s="8">
        <f t="shared" si="291"/>
        <v>-7500</v>
      </c>
      <c r="H678" s="24">
        <f t="shared" si="295"/>
        <v>-5</v>
      </c>
      <c r="I678" s="24">
        <f t="shared" si="296"/>
        <v>-1.2376237623762376</v>
      </c>
      <c r="J678" s="8">
        <f t="shared" si="297"/>
        <v>-7500</v>
      </c>
    </row>
    <row r="679" spans="1:10" s="7" customFormat="1" ht="20.25" customHeight="1">
      <c r="A679" s="1" t="s">
        <v>100</v>
      </c>
      <c r="B679" s="1" t="s">
        <v>101</v>
      </c>
      <c r="C679" s="6">
        <v>1100</v>
      </c>
      <c r="D679" s="1" t="s">
        <v>16</v>
      </c>
      <c r="E679" s="1">
        <v>580.5</v>
      </c>
      <c r="F679" s="1">
        <v>585</v>
      </c>
      <c r="G679" s="8">
        <f t="shared" si="291"/>
        <v>4950</v>
      </c>
      <c r="H679" s="24">
        <f t="shared" si="295"/>
        <v>4.5</v>
      </c>
      <c r="I679" s="24">
        <f t="shared" si="296"/>
        <v>0.7751937984496124</v>
      </c>
      <c r="J679" s="8">
        <f t="shared" si="297"/>
        <v>4950</v>
      </c>
    </row>
    <row r="680" spans="1:10" s="7" customFormat="1" ht="20.25" customHeight="1">
      <c r="A680" s="1" t="s">
        <v>98</v>
      </c>
      <c r="B680" s="1" t="s">
        <v>0</v>
      </c>
      <c r="C680" s="6">
        <v>5000</v>
      </c>
      <c r="D680" s="1" t="s">
        <v>16</v>
      </c>
      <c r="E680" s="1">
        <v>150.5</v>
      </c>
      <c r="F680" s="1">
        <v>152.8</v>
      </c>
      <c r="G680" s="8">
        <f t="shared" si="291"/>
        <v>11500.000000000056</v>
      </c>
      <c r="H680" s="24">
        <f t="shared" si="295"/>
        <v>2.3000000000000114</v>
      </c>
      <c r="I680" s="24">
        <f t="shared" si="296"/>
        <v>1.5282392026578149</v>
      </c>
      <c r="J680" s="8">
        <f t="shared" si="297"/>
        <v>11500.000000000056</v>
      </c>
    </row>
    <row r="681" spans="1:10" s="7" customFormat="1" ht="20.25" customHeight="1">
      <c r="A681" s="1" t="s">
        <v>98</v>
      </c>
      <c r="B681" s="1" t="s">
        <v>99</v>
      </c>
      <c r="C681" s="6">
        <v>1200</v>
      </c>
      <c r="D681" s="1" t="s">
        <v>16</v>
      </c>
      <c r="E681" s="1">
        <v>603</v>
      </c>
      <c r="F681" s="1">
        <v>600</v>
      </c>
      <c r="G681" s="8">
        <f t="shared" si="291"/>
        <v>-3600</v>
      </c>
      <c r="H681" s="24">
        <f t="shared" si="295"/>
        <v>-3</v>
      </c>
      <c r="I681" s="24">
        <f t="shared" si="296"/>
        <v>-0.4975124378109453</v>
      </c>
      <c r="J681" s="8">
        <f t="shared" si="297"/>
        <v>-3600</v>
      </c>
    </row>
    <row r="682" spans="1:10" s="7" customFormat="1" ht="20.25" customHeight="1">
      <c r="A682" s="1" t="s">
        <v>96</v>
      </c>
      <c r="B682" s="1" t="s">
        <v>97</v>
      </c>
      <c r="C682" s="6">
        <v>6000</v>
      </c>
      <c r="D682" s="1" t="s">
        <v>16</v>
      </c>
      <c r="E682" s="1">
        <v>170.5</v>
      </c>
      <c r="F682" s="1">
        <v>172.4</v>
      </c>
      <c r="G682" s="8">
        <f t="shared" si="291"/>
        <v>11400.000000000035</v>
      </c>
      <c r="H682" s="24">
        <f t="shared" si="295"/>
        <v>1.9000000000000057</v>
      </c>
      <c r="I682" s="24">
        <f t="shared" si="296"/>
        <v>1.114369501466279</v>
      </c>
      <c r="J682" s="8">
        <f t="shared" si="297"/>
        <v>11400.000000000035</v>
      </c>
    </row>
    <row r="683" spans="1:10" s="7" customFormat="1" ht="20.25" customHeight="1">
      <c r="A683" s="13"/>
      <c r="B683" s="13"/>
      <c r="C683" s="14"/>
      <c r="D683" s="13"/>
      <c r="E683" s="13"/>
      <c r="F683" s="13"/>
      <c r="G683" s="20"/>
      <c r="H683" s="25"/>
      <c r="I683" s="36" t="s">
        <v>63</v>
      </c>
      <c r="J683" s="27">
        <f>SUM(J653:J682)</f>
        <v>58500.00000000029</v>
      </c>
    </row>
    <row r="684" spans="1:10" s="7" customFormat="1" ht="20.25" customHeight="1">
      <c r="A684" s="1" t="s">
        <v>95</v>
      </c>
      <c r="B684" s="1" t="s">
        <v>0</v>
      </c>
      <c r="C684" s="6">
        <v>5000</v>
      </c>
      <c r="D684" s="1" t="s">
        <v>16</v>
      </c>
      <c r="E684" s="1">
        <v>164</v>
      </c>
      <c r="F684" s="1">
        <v>163</v>
      </c>
      <c r="G684" s="8">
        <f aca="true" t="shared" si="298" ref="G684:G706">(IF($D684="SHORT",$E684-$F684,IF($D684="LONG",$F684-$E684)))*$C684</f>
        <v>-5000</v>
      </c>
      <c r="H684" s="24">
        <f>G684/C684</f>
        <v>-1</v>
      </c>
      <c r="I684" s="24">
        <f>H684/E684*100</f>
        <v>-0.6097560975609756</v>
      </c>
      <c r="J684" s="8">
        <f>H684*C684</f>
        <v>-5000</v>
      </c>
    </row>
    <row r="685" spans="1:10" s="7" customFormat="1" ht="20.25" customHeight="1">
      <c r="A685" s="1" t="s">
        <v>95</v>
      </c>
      <c r="B685" s="1" t="s">
        <v>4</v>
      </c>
      <c r="C685" s="6">
        <v>2500</v>
      </c>
      <c r="D685" s="1" t="s">
        <v>16</v>
      </c>
      <c r="E685" s="1">
        <v>236</v>
      </c>
      <c r="F685" s="1">
        <v>234</v>
      </c>
      <c r="G685" s="8">
        <f t="shared" si="298"/>
        <v>-5000</v>
      </c>
      <c r="H685" s="24">
        <f>G685/C685</f>
        <v>-2</v>
      </c>
      <c r="I685" s="24">
        <f>H685/E685*100</f>
        <v>-0.847457627118644</v>
      </c>
      <c r="J685" s="8">
        <f>H685*C685</f>
        <v>-5000</v>
      </c>
    </row>
    <row r="686" spans="1:10" s="7" customFormat="1" ht="20.25" customHeight="1">
      <c r="A686" s="1" t="s">
        <v>94</v>
      </c>
      <c r="B686" s="1" t="s">
        <v>1</v>
      </c>
      <c r="C686" s="6">
        <v>8000</v>
      </c>
      <c r="D686" s="1" t="s">
        <v>16</v>
      </c>
      <c r="E686" s="1">
        <v>93.4</v>
      </c>
      <c r="F686" s="1">
        <v>93.9</v>
      </c>
      <c r="G686" s="8">
        <f t="shared" si="298"/>
        <v>4000</v>
      </c>
      <c r="H686" s="24">
        <f>G686/C686</f>
        <v>0.5</v>
      </c>
      <c r="I686" s="24">
        <f>H686/E686*100</f>
        <v>0.5353319057815845</v>
      </c>
      <c r="J686" s="8">
        <f>H686*C686</f>
        <v>4000</v>
      </c>
    </row>
    <row r="687" spans="1:10" s="7" customFormat="1" ht="20.25" customHeight="1">
      <c r="A687" s="1" t="s">
        <v>93</v>
      </c>
      <c r="B687" s="1" t="s">
        <v>25</v>
      </c>
      <c r="C687" s="6">
        <v>1200</v>
      </c>
      <c r="D687" s="1" t="s">
        <v>16</v>
      </c>
      <c r="E687" s="1">
        <v>642</v>
      </c>
      <c r="F687" s="1">
        <v>648.5</v>
      </c>
      <c r="G687" s="8">
        <f t="shared" si="298"/>
        <v>7800</v>
      </c>
      <c r="H687" s="24">
        <f aca="true" t="shared" si="299" ref="H687:H692">G687/C687</f>
        <v>6.5</v>
      </c>
      <c r="I687" s="24">
        <f aca="true" t="shared" si="300" ref="I687:I692">H687/E687*100</f>
        <v>1.0124610591900312</v>
      </c>
      <c r="J687" s="8">
        <f aca="true" t="shared" si="301" ref="J687:J692">H687*C687</f>
        <v>7800</v>
      </c>
    </row>
    <row r="688" spans="1:10" s="7" customFormat="1" ht="20.25" customHeight="1">
      <c r="A688" s="1" t="s">
        <v>91</v>
      </c>
      <c r="B688" s="1" t="s">
        <v>92</v>
      </c>
      <c r="C688" s="6">
        <v>150</v>
      </c>
      <c r="D688" s="1" t="s">
        <v>16</v>
      </c>
      <c r="E688" s="1">
        <v>4947</v>
      </c>
      <c r="F688" s="1">
        <v>4930</v>
      </c>
      <c r="G688" s="8">
        <f t="shared" si="298"/>
        <v>-2550</v>
      </c>
      <c r="H688" s="24">
        <f t="shared" si="299"/>
        <v>-17</v>
      </c>
      <c r="I688" s="24">
        <f t="shared" si="300"/>
        <v>-0.3436426116838488</v>
      </c>
      <c r="J688" s="8">
        <f t="shared" si="301"/>
        <v>-2550</v>
      </c>
    </row>
    <row r="689" spans="1:10" s="7" customFormat="1" ht="20.25" customHeight="1">
      <c r="A689" s="1" t="s">
        <v>91</v>
      </c>
      <c r="B689" s="1" t="s">
        <v>6</v>
      </c>
      <c r="C689" s="6">
        <v>700</v>
      </c>
      <c r="D689" s="1" t="s">
        <v>16</v>
      </c>
      <c r="E689" s="1">
        <v>792</v>
      </c>
      <c r="F689" s="1">
        <v>801</v>
      </c>
      <c r="G689" s="8">
        <f t="shared" si="298"/>
        <v>6300</v>
      </c>
      <c r="H689" s="24">
        <f t="shared" si="299"/>
        <v>9</v>
      </c>
      <c r="I689" s="24">
        <f t="shared" si="300"/>
        <v>1.1363636363636365</v>
      </c>
      <c r="J689" s="8">
        <f t="shared" si="301"/>
        <v>6300</v>
      </c>
    </row>
    <row r="690" spans="1:10" s="7" customFormat="1" ht="20.25" customHeight="1">
      <c r="A690" s="1" t="s">
        <v>89</v>
      </c>
      <c r="B690" s="1" t="s">
        <v>90</v>
      </c>
      <c r="C690" s="6">
        <v>700</v>
      </c>
      <c r="D690" s="1" t="s">
        <v>16</v>
      </c>
      <c r="E690" s="1">
        <v>1346</v>
      </c>
      <c r="F690" s="1">
        <v>1338</v>
      </c>
      <c r="G690" s="8">
        <f t="shared" si="298"/>
        <v>-5600</v>
      </c>
      <c r="H690" s="24">
        <f t="shared" si="299"/>
        <v>-8</v>
      </c>
      <c r="I690" s="24">
        <f t="shared" si="300"/>
        <v>-0.5943536404160475</v>
      </c>
      <c r="J690" s="8">
        <f t="shared" si="301"/>
        <v>-5600</v>
      </c>
    </row>
    <row r="691" spans="1:10" s="7" customFormat="1" ht="20.25" customHeight="1">
      <c r="A691" s="1" t="s">
        <v>89</v>
      </c>
      <c r="B691" s="1" t="s">
        <v>82</v>
      </c>
      <c r="C691" s="6">
        <v>750</v>
      </c>
      <c r="D691" s="1" t="s">
        <v>16</v>
      </c>
      <c r="E691" s="1">
        <v>1291</v>
      </c>
      <c r="F691" s="1">
        <v>1300</v>
      </c>
      <c r="G691" s="8">
        <f t="shared" si="298"/>
        <v>6750</v>
      </c>
      <c r="H691" s="24">
        <f t="shared" si="299"/>
        <v>9</v>
      </c>
      <c r="I691" s="24">
        <f t="shared" si="300"/>
        <v>0.69713400464756</v>
      </c>
      <c r="J691" s="8">
        <f t="shared" si="301"/>
        <v>6750</v>
      </c>
    </row>
    <row r="692" spans="1:10" s="7" customFormat="1" ht="20.25" customHeight="1">
      <c r="A692" s="1" t="s">
        <v>88</v>
      </c>
      <c r="B692" s="1" t="s">
        <v>1</v>
      </c>
      <c r="C692" s="6">
        <v>8000</v>
      </c>
      <c r="D692" s="1" t="s">
        <v>16</v>
      </c>
      <c r="E692" s="1">
        <v>96.5</v>
      </c>
      <c r="F692" s="1">
        <v>96.25</v>
      </c>
      <c r="G692" s="8">
        <f t="shared" si="298"/>
        <v>-2000</v>
      </c>
      <c r="H692" s="24">
        <f t="shared" si="299"/>
        <v>-0.25</v>
      </c>
      <c r="I692" s="24">
        <f t="shared" si="300"/>
        <v>-0.2590673575129534</v>
      </c>
      <c r="J692" s="8">
        <f t="shared" si="301"/>
        <v>-2000</v>
      </c>
    </row>
    <row r="693" spans="1:10" s="7" customFormat="1" ht="20.25" customHeight="1">
      <c r="A693" s="1" t="s">
        <v>87</v>
      </c>
      <c r="B693" s="1" t="s">
        <v>86</v>
      </c>
      <c r="C693" s="6">
        <v>700</v>
      </c>
      <c r="D693" s="1" t="s">
        <v>16</v>
      </c>
      <c r="E693" s="1">
        <v>775.5</v>
      </c>
      <c r="F693" s="1">
        <v>784</v>
      </c>
      <c r="G693" s="8">
        <f t="shared" si="298"/>
        <v>5950</v>
      </c>
      <c r="H693" s="24">
        <f aca="true" t="shared" si="302" ref="H693:H698">G693/C693</f>
        <v>8.5</v>
      </c>
      <c r="I693" s="24">
        <f aca="true" t="shared" si="303" ref="I693:I698">H693/E693*100</f>
        <v>1.096067053513862</v>
      </c>
      <c r="J693" s="8">
        <f aca="true" t="shared" si="304" ref="J693:J698">H693*C693</f>
        <v>5950</v>
      </c>
    </row>
    <row r="694" spans="1:10" s="7" customFormat="1" ht="20.25" customHeight="1">
      <c r="A694" s="1" t="s">
        <v>85</v>
      </c>
      <c r="B694" s="1" t="s">
        <v>86</v>
      </c>
      <c r="C694" s="6">
        <v>700</v>
      </c>
      <c r="D694" s="1" t="s">
        <v>17</v>
      </c>
      <c r="E694" s="1">
        <v>784</v>
      </c>
      <c r="F694" s="1">
        <v>772</v>
      </c>
      <c r="G694" s="8">
        <f t="shared" si="298"/>
        <v>8400</v>
      </c>
      <c r="H694" s="24">
        <f t="shared" si="302"/>
        <v>12</v>
      </c>
      <c r="I694" s="24">
        <f t="shared" si="303"/>
        <v>1.530612244897959</v>
      </c>
      <c r="J694" s="8">
        <f t="shared" si="304"/>
        <v>8400</v>
      </c>
    </row>
    <row r="695" spans="1:10" s="7" customFormat="1" ht="20.25" customHeight="1">
      <c r="A695" s="1" t="s">
        <v>85</v>
      </c>
      <c r="B695" s="1" t="s">
        <v>6</v>
      </c>
      <c r="C695" s="6">
        <v>700</v>
      </c>
      <c r="D695" s="1" t="s">
        <v>16</v>
      </c>
      <c r="E695" s="1">
        <v>768</v>
      </c>
      <c r="F695" s="1">
        <v>760</v>
      </c>
      <c r="G695" s="8">
        <f t="shared" si="298"/>
        <v>-5600</v>
      </c>
      <c r="H695" s="24">
        <f t="shared" si="302"/>
        <v>-8</v>
      </c>
      <c r="I695" s="24">
        <f t="shared" si="303"/>
        <v>-1.0416666666666665</v>
      </c>
      <c r="J695" s="8">
        <f t="shared" si="304"/>
        <v>-5600</v>
      </c>
    </row>
    <row r="696" spans="1:10" s="7" customFormat="1" ht="20.25" customHeight="1">
      <c r="A696" s="1" t="s">
        <v>84</v>
      </c>
      <c r="B696" s="1" t="s">
        <v>4</v>
      </c>
      <c r="C696" s="6">
        <v>2500</v>
      </c>
      <c r="D696" s="1" t="s">
        <v>16</v>
      </c>
      <c r="E696" s="1">
        <v>222</v>
      </c>
      <c r="F696" s="1">
        <v>225.5</v>
      </c>
      <c r="G696" s="8">
        <f t="shared" si="298"/>
        <v>8750</v>
      </c>
      <c r="H696" s="24">
        <f t="shared" si="302"/>
        <v>3.5</v>
      </c>
      <c r="I696" s="24">
        <f t="shared" si="303"/>
        <v>1.5765765765765765</v>
      </c>
      <c r="J696" s="8">
        <f t="shared" si="304"/>
        <v>8750</v>
      </c>
    </row>
    <row r="697" spans="1:10" s="7" customFormat="1" ht="20.25" customHeight="1">
      <c r="A697" s="1" t="s">
        <v>81</v>
      </c>
      <c r="B697" s="1" t="s">
        <v>82</v>
      </c>
      <c r="C697" s="6">
        <v>750</v>
      </c>
      <c r="D697" s="1" t="s">
        <v>16</v>
      </c>
      <c r="E697" s="1">
        <v>1254</v>
      </c>
      <c r="F697" s="1">
        <v>1268</v>
      </c>
      <c r="G697" s="8">
        <f t="shared" si="298"/>
        <v>10500</v>
      </c>
      <c r="H697" s="24">
        <f t="shared" si="302"/>
        <v>14</v>
      </c>
      <c r="I697" s="24">
        <f t="shared" si="303"/>
        <v>1.1164274322169059</v>
      </c>
      <c r="J697" s="8">
        <f t="shared" si="304"/>
        <v>10500</v>
      </c>
    </row>
    <row r="698" spans="1:10" s="7" customFormat="1" ht="20.25" customHeight="1">
      <c r="A698" s="1" t="s">
        <v>81</v>
      </c>
      <c r="B698" s="1" t="s">
        <v>25</v>
      </c>
      <c r="C698" s="6">
        <v>1200</v>
      </c>
      <c r="D698" s="1" t="s">
        <v>16</v>
      </c>
      <c r="E698" s="1">
        <v>644</v>
      </c>
      <c r="F698" s="1">
        <v>651.5</v>
      </c>
      <c r="G698" s="8">
        <f t="shared" si="298"/>
        <v>9000</v>
      </c>
      <c r="H698" s="24">
        <f t="shared" si="302"/>
        <v>7.5</v>
      </c>
      <c r="I698" s="24">
        <f t="shared" si="303"/>
        <v>1.1645962732919255</v>
      </c>
      <c r="J698" s="8">
        <f t="shared" si="304"/>
        <v>9000</v>
      </c>
    </row>
    <row r="699" spans="1:10" s="7" customFormat="1" ht="20.25" customHeight="1">
      <c r="A699" s="1" t="s">
        <v>80</v>
      </c>
      <c r="B699" s="1" t="s">
        <v>78</v>
      </c>
      <c r="C699" s="6">
        <v>7000</v>
      </c>
      <c r="D699" s="1" t="s">
        <v>16</v>
      </c>
      <c r="E699" s="1">
        <v>123.15</v>
      </c>
      <c r="F699" s="1">
        <v>125.3</v>
      </c>
      <c r="G699" s="8">
        <f t="shared" si="298"/>
        <v>15049.99999999994</v>
      </c>
      <c r="H699" s="24">
        <f aca="true" t="shared" si="305" ref="H699:H705">G699/C699</f>
        <v>2.1499999999999915</v>
      </c>
      <c r="I699" s="24">
        <f aca="true" t="shared" si="306" ref="I699:I705">H699/E699*100</f>
        <v>1.7458384084449787</v>
      </c>
      <c r="J699" s="8">
        <f aca="true" t="shared" si="307" ref="J699:J705">H699*C699</f>
        <v>15049.99999999994</v>
      </c>
    </row>
    <row r="700" spans="1:10" s="7" customFormat="1" ht="20.25" customHeight="1">
      <c r="A700" s="1" t="s">
        <v>80</v>
      </c>
      <c r="B700" s="1" t="s">
        <v>25</v>
      </c>
      <c r="C700" s="6">
        <v>1200</v>
      </c>
      <c r="D700" s="1" t="s">
        <v>16</v>
      </c>
      <c r="E700" s="1">
        <v>630</v>
      </c>
      <c r="F700" s="1">
        <v>636</v>
      </c>
      <c r="G700" s="8">
        <f t="shared" si="298"/>
        <v>7200</v>
      </c>
      <c r="H700" s="24">
        <f t="shared" si="305"/>
        <v>6</v>
      </c>
      <c r="I700" s="24">
        <f t="shared" si="306"/>
        <v>0.9523809523809524</v>
      </c>
      <c r="J700" s="8">
        <f t="shared" si="307"/>
        <v>7200</v>
      </c>
    </row>
    <row r="701" spans="1:10" s="7" customFormat="1" ht="20.25" customHeight="1">
      <c r="A701" s="1" t="s">
        <v>77</v>
      </c>
      <c r="B701" s="1" t="s">
        <v>79</v>
      </c>
      <c r="C701" s="6">
        <v>1500</v>
      </c>
      <c r="D701" s="1" t="s">
        <v>16</v>
      </c>
      <c r="E701" s="1">
        <v>505</v>
      </c>
      <c r="F701" s="1">
        <v>511</v>
      </c>
      <c r="G701" s="8">
        <f t="shared" si="298"/>
        <v>9000</v>
      </c>
      <c r="H701" s="24">
        <f t="shared" si="305"/>
        <v>6</v>
      </c>
      <c r="I701" s="24">
        <f t="shared" si="306"/>
        <v>1.188118811881188</v>
      </c>
      <c r="J701" s="8">
        <f t="shared" si="307"/>
        <v>9000</v>
      </c>
    </row>
    <row r="702" spans="1:10" s="7" customFormat="1" ht="20.25" customHeight="1">
      <c r="A702" s="1" t="s">
        <v>77</v>
      </c>
      <c r="B702" s="1" t="s">
        <v>78</v>
      </c>
      <c r="C702" s="6">
        <v>7000</v>
      </c>
      <c r="D702" s="1" t="s">
        <v>16</v>
      </c>
      <c r="E702" s="1">
        <v>122.4</v>
      </c>
      <c r="F702" s="1">
        <v>121</v>
      </c>
      <c r="G702" s="8">
        <f t="shared" si="298"/>
        <v>-9800.00000000004</v>
      </c>
      <c r="H702" s="24">
        <f t="shared" si="305"/>
        <v>-1.4000000000000057</v>
      </c>
      <c r="I702" s="24">
        <f t="shared" si="306"/>
        <v>-1.1437908496732072</v>
      </c>
      <c r="J702" s="8">
        <f t="shared" si="307"/>
        <v>-9800.00000000004</v>
      </c>
    </row>
    <row r="703" spans="1:10" s="7" customFormat="1" ht="20.25" customHeight="1">
      <c r="A703" s="1" t="s">
        <v>75</v>
      </c>
      <c r="B703" s="1" t="s">
        <v>76</v>
      </c>
      <c r="C703" s="6">
        <v>500</v>
      </c>
      <c r="D703" s="1" t="s">
        <v>16</v>
      </c>
      <c r="E703" s="1">
        <v>1569</v>
      </c>
      <c r="F703" s="1">
        <v>1582</v>
      </c>
      <c r="G703" s="8">
        <f t="shared" si="298"/>
        <v>6500</v>
      </c>
      <c r="H703" s="24">
        <f t="shared" si="305"/>
        <v>13</v>
      </c>
      <c r="I703" s="24">
        <f t="shared" si="306"/>
        <v>0.82855321861058</v>
      </c>
      <c r="J703" s="8">
        <f t="shared" si="307"/>
        <v>6500</v>
      </c>
    </row>
    <row r="704" spans="1:10" s="7" customFormat="1" ht="20.25" customHeight="1">
      <c r="A704" s="1" t="s">
        <v>74</v>
      </c>
      <c r="B704" s="1" t="s">
        <v>25</v>
      </c>
      <c r="C704" s="6">
        <v>1200</v>
      </c>
      <c r="D704" s="1" t="s">
        <v>16</v>
      </c>
      <c r="E704" s="1">
        <v>620.5</v>
      </c>
      <c r="F704" s="1">
        <v>626</v>
      </c>
      <c r="G704" s="8">
        <f t="shared" si="298"/>
        <v>6600</v>
      </c>
      <c r="H704" s="24">
        <f t="shared" si="305"/>
        <v>5.5</v>
      </c>
      <c r="I704" s="24">
        <f t="shared" si="306"/>
        <v>0.8863819500402902</v>
      </c>
      <c r="J704" s="8">
        <f t="shared" si="307"/>
        <v>6600</v>
      </c>
    </row>
    <row r="705" spans="1:10" s="7" customFormat="1" ht="20.25" customHeight="1">
      <c r="A705" s="1" t="s">
        <v>73</v>
      </c>
      <c r="B705" s="1" t="s">
        <v>0</v>
      </c>
      <c r="C705" s="6">
        <v>5000</v>
      </c>
      <c r="D705" s="1" t="s">
        <v>16</v>
      </c>
      <c r="E705" s="1">
        <v>165.5</v>
      </c>
      <c r="F705" s="1">
        <v>167</v>
      </c>
      <c r="G705" s="8">
        <f t="shared" si="298"/>
        <v>7500</v>
      </c>
      <c r="H705" s="24">
        <f t="shared" si="305"/>
        <v>1.5</v>
      </c>
      <c r="I705" s="24">
        <f t="shared" si="306"/>
        <v>0.906344410876133</v>
      </c>
      <c r="J705" s="8">
        <f t="shared" si="307"/>
        <v>7500</v>
      </c>
    </row>
    <row r="706" spans="1:10" s="7" customFormat="1" ht="20.25" customHeight="1">
      <c r="A706" s="1" t="s">
        <v>69</v>
      </c>
      <c r="B706" s="1" t="s">
        <v>70</v>
      </c>
      <c r="C706" s="6">
        <v>700</v>
      </c>
      <c r="D706" s="1" t="s">
        <v>16</v>
      </c>
      <c r="E706" s="1">
        <v>864</v>
      </c>
      <c r="F706" s="1">
        <v>874</v>
      </c>
      <c r="G706" s="8">
        <f t="shared" si="298"/>
        <v>7000</v>
      </c>
      <c r="H706" s="24">
        <f aca="true" t="shared" si="308" ref="H706:H718">G706/C706</f>
        <v>10</v>
      </c>
      <c r="I706" s="24">
        <f aca="true" t="shared" si="309" ref="I706:I718">H706/E706*100</f>
        <v>1.1574074074074074</v>
      </c>
      <c r="J706" s="8">
        <f aca="true" t="shared" si="310" ref="J706:J718">H706*C706</f>
        <v>7000</v>
      </c>
    </row>
    <row r="707" spans="1:10" s="7" customFormat="1" ht="20.25" customHeight="1">
      <c r="A707" s="1" t="s">
        <v>65</v>
      </c>
      <c r="B707" s="1" t="s">
        <v>66</v>
      </c>
      <c r="C707" s="6">
        <v>2500</v>
      </c>
      <c r="D707" s="1" t="s">
        <v>16</v>
      </c>
      <c r="E707" s="1">
        <v>225</v>
      </c>
      <c r="F707" s="1">
        <v>228</v>
      </c>
      <c r="G707" s="8">
        <f aca="true" t="shared" si="311" ref="G707:G770">(IF($D707="SHORT",$E707-$F707,IF($D707="LONG",$F707-$E707)))*$C707</f>
        <v>7500</v>
      </c>
      <c r="H707" s="24">
        <f t="shared" si="308"/>
        <v>3</v>
      </c>
      <c r="I707" s="24">
        <f t="shared" si="309"/>
        <v>1.3333333333333335</v>
      </c>
      <c r="J707" s="8">
        <f t="shared" si="310"/>
        <v>7500</v>
      </c>
    </row>
    <row r="708" spans="1:10" s="7" customFormat="1" ht="20.25" customHeight="1">
      <c r="A708" s="1" t="s">
        <v>67</v>
      </c>
      <c r="B708" s="1" t="s">
        <v>68</v>
      </c>
      <c r="C708" s="6">
        <v>2000</v>
      </c>
      <c r="D708" s="1" t="s">
        <v>16</v>
      </c>
      <c r="E708" s="1">
        <v>220.5</v>
      </c>
      <c r="F708" s="1">
        <v>220</v>
      </c>
      <c r="G708" s="8">
        <f t="shared" si="311"/>
        <v>-1000</v>
      </c>
      <c r="H708" s="24">
        <f t="shared" si="308"/>
        <v>-0.5</v>
      </c>
      <c r="I708" s="24">
        <f t="shared" si="309"/>
        <v>-0.22675736961451248</v>
      </c>
      <c r="J708" s="8">
        <f t="shared" si="310"/>
        <v>-1000</v>
      </c>
    </row>
    <row r="709" spans="1:10" s="7" customFormat="1" ht="20.25" customHeight="1">
      <c r="A709" s="1" t="s">
        <v>67</v>
      </c>
      <c r="B709" s="1" t="s">
        <v>49</v>
      </c>
      <c r="C709" s="6">
        <v>400</v>
      </c>
      <c r="D709" s="1" t="s">
        <v>16</v>
      </c>
      <c r="E709" s="1">
        <v>1592</v>
      </c>
      <c r="F709" s="1">
        <v>1604</v>
      </c>
      <c r="G709" s="8">
        <f t="shared" si="311"/>
        <v>4800</v>
      </c>
      <c r="H709" s="24">
        <f t="shared" si="308"/>
        <v>12</v>
      </c>
      <c r="I709" s="24">
        <f t="shared" si="309"/>
        <v>0.7537688442211055</v>
      </c>
      <c r="J709" s="8">
        <f t="shared" si="310"/>
        <v>4800</v>
      </c>
    </row>
    <row r="710" spans="1:10" s="7" customFormat="1" ht="20.25" customHeight="1">
      <c r="A710" s="1" t="s">
        <v>61</v>
      </c>
      <c r="B710" s="1" t="s">
        <v>62</v>
      </c>
      <c r="C710" s="6">
        <v>600</v>
      </c>
      <c r="D710" s="1" t="s">
        <v>16</v>
      </c>
      <c r="E710" s="1">
        <v>933</v>
      </c>
      <c r="F710" s="1">
        <v>943</v>
      </c>
      <c r="G710" s="8">
        <f t="shared" si="311"/>
        <v>6000</v>
      </c>
      <c r="H710" s="24">
        <f t="shared" si="308"/>
        <v>10</v>
      </c>
      <c r="I710" s="24">
        <f t="shared" si="309"/>
        <v>1.0718113612004287</v>
      </c>
      <c r="J710" s="8">
        <f t="shared" si="310"/>
        <v>6000</v>
      </c>
    </row>
    <row r="711" spans="1:10" s="7" customFormat="1" ht="20.25" customHeight="1">
      <c r="A711" s="1" t="s">
        <v>61</v>
      </c>
      <c r="B711" s="1" t="s">
        <v>62</v>
      </c>
      <c r="C711" s="6">
        <v>600</v>
      </c>
      <c r="D711" s="1" t="s">
        <v>17</v>
      </c>
      <c r="E711" s="1">
        <v>927</v>
      </c>
      <c r="F711" s="1">
        <v>933</v>
      </c>
      <c r="G711" s="8">
        <f t="shared" si="311"/>
        <v>-3600</v>
      </c>
      <c r="H711" s="24">
        <f t="shared" si="308"/>
        <v>-6</v>
      </c>
      <c r="I711" s="24">
        <f t="shared" si="309"/>
        <v>-0.6472491909385114</v>
      </c>
      <c r="J711" s="8">
        <f t="shared" si="310"/>
        <v>-3600</v>
      </c>
    </row>
    <row r="712" spans="1:10" s="7" customFormat="1" ht="20.25" customHeight="1">
      <c r="A712" s="1" t="s">
        <v>59</v>
      </c>
      <c r="B712" s="1" t="s">
        <v>2</v>
      </c>
      <c r="C712" s="6">
        <v>600</v>
      </c>
      <c r="D712" s="1" t="s">
        <v>16</v>
      </c>
      <c r="E712" s="1">
        <v>1251</v>
      </c>
      <c r="F712" s="1">
        <v>1265</v>
      </c>
      <c r="G712" s="8">
        <f t="shared" si="311"/>
        <v>8400</v>
      </c>
      <c r="H712" s="24">
        <f t="shared" si="308"/>
        <v>14</v>
      </c>
      <c r="I712" s="24">
        <f t="shared" si="309"/>
        <v>1.1191047162270185</v>
      </c>
      <c r="J712" s="8">
        <f t="shared" si="310"/>
        <v>8400</v>
      </c>
    </row>
    <row r="713" spans="1:10" s="7" customFormat="1" ht="20.25" customHeight="1">
      <c r="A713" s="1" t="s">
        <v>59</v>
      </c>
      <c r="B713" s="1" t="s">
        <v>60</v>
      </c>
      <c r="C713" s="6">
        <v>500</v>
      </c>
      <c r="D713" s="1" t="s">
        <v>16</v>
      </c>
      <c r="E713" s="1">
        <v>1137</v>
      </c>
      <c r="F713" s="1">
        <v>1141</v>
      </c>
      <c r="G713" s="8">
        <f t="shared" si="311"/>
        <v>2000</v>
      </c>
      <c r="H713" s="24">
        <f t="shared" si="308"/>
        <v>4</v>
      </c>
      <c r="I713" s="24">
        <f t="shared" si="309"/>
        <v>0.3518029903254178</v>
      </c>
      <c r="J713" s="8">
        <f t="shared" si="310"/>
        <v>2000</v>
      </c>
    </row>
    <row r="714" spans="1:10" s="7" customFormat="1" ht="20.25" customHeight="1">
      <c r="A714" s="1" t="s">
        <v>59</v>
      </c>
      <c r="B714" s="1" t="s">
        <v>2</v>
      </c>
      <c r="C714" s="6">
        <v>600</v>
      </c>
      <c r="D714" s="1" t="s">
        <v>16</v>
      </c>
      <c r="E714" s="1">
        <v>1271</v>
      </c>
      <c r="F714" s="1">
        <v>1274</v>
      </c>
      <c r="G714" s="8">
        <f t="shared" si="311"/>
        <v>1800</v>
      </c>
      <c r="H714" s="24">
        <f t="shared" si="308"/>
        <v>3</v>
      </c>
      <c r="I714" s="24">
        <f t="shared" si="309"/>
        <v>0.23603461841070023</v>
      </c>
      <c r="J714" s="8">
        <f t="shared" si="310"/>
        <v>1800</v>
      </c>
    </row>
    <row r="715" spans="1:10" s="7" customFormat="1" ht="20.25" customHeight="1">
      <c r="A715" s="1" t="s">
        <v>58</v>
      </c>
      <c r="B715" s="1" t="s">
        <v>6</v>
      </c>
      <c r="C715" s="6">
        <v>700</v>
      </c>
      <c r="D715" s="1" t="s">
        <v>17</v>
      </c>
      <c r="E715" s="1">
        <v>788</v>
      </c>
      <c r="F715" s="1">
        <v>778</v>
      </c>
      <c r="G715" s="8">
        <f t="shared" si="311"/>
        <v>7000</v>
      </c>
      <c r="H715" s="24">
        <f t="shared" si="308"/>
        <v>10</v>
      </c>
      <c r="I715" s="24">
        <f t="shared" si="309"/>
        <v>1.2690355329949239</v>
      </c>
      <c r="J715" s="8">
        <f t="shared" si="310"/>
        <v>7000</v>
      </c>
    </row>
    <row r="716" spans="1:10" s="7" customFormat="1" ht="20.25" customHeight="1">
      <c r="A716" s="1" t="s">
        <v>56</v>
      </c>
      <c r="B716" s="1" t="s">
        <v>2</v>
      </c>
      <c r="C716" s="6">
        <v>600</v>
      </c>
      <c r="D716" s="1" t="s">
        <v>16</v>
      </c>
      <c r="E716" s="1">
        <v>1286</v>
      </c>
      <c r="F716" s="1">
        <v>1298</v>
      </c>
      <c r="G716" s="8">
        <f t="shared" si="311"/>
        <v>7200</v>
      </c>
      <c r="H716" s="24">
        <f t="shared" si="308"/>
        <v>12</v>
      </c>
      <c r="I716" s="24">
        <f t="shared" si="309"/>
        <v>0.9331259720062209</v>
      </c>
      <c r="J716" s="8">
        <f t="shared" si="310"/>
        <v>7200</v>
      </c>
    </row>
    <row r="717" spans="1:10" s="7" customFormat="1" ht="20.25" customHeight="1">
      <c r="A717" s="1" t="s">
        <v>56</v>
      </c>
      <c r="B717" s="1" t="s">
        <v>5</v>
      </c>
      <c r="C717" s="6">
        <v>600</v>
      </c>
      <c r="D717" s="1" t="s">
        <v>16</v>
      </c>
      <c r="E717" s="1">
        <v>1194</v>
      </c>
      <c r="F717" s="1">
        <v>1203</v>
      </c>
      <c r="G717" s="8">
        <f t="shared" si="311"/>
        <v>5400</v>
      </c>
      <c r="H717" s="24">
        <f t="shared" si="308"/>
        <v>9</v>
      </c>
      <c r="I717" s="24">
        <f t="shared" si="309"/>
        <v>0.7537688442211055</v>
      </c>
      <c r="J717" s="8">
        <f t="shared" si="310"/>
        <v>5400</v>
      </c>
    </row>
    <row r="718" spans="1:10" s="7" customFormat="1" ht="20.25" customHeight="1">
      <c r="A718" s="1" t="s">
        <v>56</v>
      </c>
      <c r="B718" s="1" t="s">
        <v>57</v>
      </c>
      <c r="C718" s="6">
        <v>500</v>
      </c>
      <c r="D718" s="1" t="s">
        <v>16</v>
      </c>
      <c r="E718" s="1">
        <v>1029</v>
      </c>
      <c r="F718" s="1">
        <v>1019</v>
      </c>
      <c r="G718" s="8">
        <f t="shared" si="311"/>
        <v>-5000</v>
      </c>
      <c r="H718" s="24">
        <f t="shared" si="308"/>
        <v>-10</v>
      </c>
      <c r="I718" s="24">
        <f t="shared" si="309"/>
        <v>-0.9718172983479106</v>
      </c>
      <c r="J718" s="8">
        <f t="shared" si="310"/>
        <v>-5000</v>
      </c>
    </row>
    <row r="719" spans="1:10" s="7" customFormat="1" ht="20.25" customHeight="1">
      <c r="A719" s="13"/>
      <c r="B719" s="13"/>
      <c r="C719" s="14"/>
      <c r="D719" s="13"/>
      <c r="E719" s="13"/>
      <c r="F719" s="13"/>
      <c r="G719" s="20"/>
      <c r="H719" s="25"/>
      <c r="I719" s="36" t="s">
        <v>63</v>
      </c>
      <c r="J719" s="27">
        <f>SUM(J684:J718)</f>
        <v>131249.99999999988</v>
      </c>
    </row>
    <row r="720" spans="1:10" s="7" customFormat="1" ht="20.25" customHeight="1">
      <c r="A720" s="1" t="s">
        <v>55</v>
      </c>
      <c r="B720" s="1" t="s">
        <v>2</v>
      </c>
      <c r="C720" s="6">
        <v>600</v>
      </c>
      <c r="D720" s="1" t="s">
        <v>16</v>
      </c>
      <c r="E720" s="1">
        <v>1248</v>
      </c>
      <c r="F720" s="1">
        <v>1266</v>
      </c>
      <c r="G720" s="8">
        <f t="shared" si="311"/>
        <v>10800</v>
      </c>
      <c r="H720" s="24">
        <f aca="true" t="shared" si="312" ref="H720:H750">G720/C720</f>
        <v>18</v>
      </c>
      <c r="I720" s="24">
        <f aca="true" t="shared" si="313" ref="I720:I750">H720/E720*100</f>
        <v>1.4423076923076923</v>
      </c>
      <c r="J720" s="8">
        <f aca="true" t="shared" si="314" ref="J720:J750">H720*C720</f>
        <v>10800</v>
      </c>
    </row>
    <row r="721" spans="1:10" s="7" customFormat="1" ht="20.25" customHeight="1">
      <c r="A721" s="1" t="s">
        <v>54</v>
      </c>
      <c r="B721" s="1" t="s">
        <v>32</v>
      </c>
      <c r="C721" s="6">
        <v>1100</v>
      </c>
      <c r="D721" s="1" t="s">
        <v>16</v>
      </c>
      <c r="E721" s="1">
        <v>817</v>
      </c>
      <c r="F721" s="1">
        <v>822</v>
      </c>
      <c r="G721" s="8">
        <f t="shared" si="311"/>
        <v>5500</v>
      </c>
      <c r="H721" s="24">
        <f t="shared" si="312"/>
        <v>5</v>
      </c>
      <c r="I721" s="24">
        <f t="shared" si="313"/>
        <v>0.6119951040391677</v>
      </c>
      <c r="J721" s="8">
        <f t="shared" si="314"/>
        <v>5500</v>
      </c>
    </row>
    <row r="722" spans="1:10" s="7" customFormat="1" ht="20.25" customHeight="1">
      <c r="A722" s="1" t="s">
        <v>53</v>
      </c>
      <c r="B722" s="1" t="s">
        <v>28</v>
      </c>
      <c r="C722" s="6">
        <v>600</v>
      </c>
      <c r="D722" s="1" t="s">
        <v>16</v>
      </c>
      <c r="E722" s="1">
        <v>742</v>
      </c>
      <c r="F722" s="1">
        <v>736</v>
      </c>
      <c r="G722" s="8">
        <f t="shared" si="311"/>
        <v>-3600</v>
      </c>
      <c r="H722" s="24">
        <f t="shared" si="312"/>
        <v>-6</v>
      </c>
      <c r="I722" s="24">
        <f t="shared" si="313"/>
        <v>-0.8086253369272237</v>
      </c>
      <c r="J722" s="8">
        <f t="shared" si="314"/>
        <v>-3600</v>
      </c>
    </row>
    <row r="723" spans="1:10" s="7" customFormat="1" ht="20.25" customHeight="1">
      <c r="A723" s="1" t="s">
        <v>53</v>
      </c>
      <c r="B723" s="1" t="s">
        <v>49</v>
      </c>
      <c r="C723" s="6">
        <v>400</v>
      </c>
      <c r="D723" s="1" t="s">
        <v>16</v>
      </c>
      <c r="E723" s="1">
        <v>1590</v>
      </c>
      <c r="F723" s="1">
        <v>1607</v>
      </c>
      <c r="G723" s="8">
        <f t="shared" si="311"/>
        <v>6800</v>
      </c>
      <c r="H723" s="24">
        <f t="shared" si="312"/>
        <v>17</v>
      </c>
      <c r="I723" s="24">
        <f t="shared" si="313"/>
        <v>1.069182389937107</v>
      </c>
      <c r="J723" s="8">
        <f t="shared" si="314"/>
        <v>6800</v>
      </c>
    </row>
    <row r="724" spans="1:10" s="7" customFormat="1" ht="20.25" customHeight="1">
      <c r="A724" s="1" t="s">
        <v>53</v>
      </c>
      <c r="B724" s="1" t="s">
        <v>52</v>
      </c>
      <c r="C724" s="6">
        <v>8000</v>
      </c>
      <c r="D724" s="1" t="s">
        <v>17</v>
      </c>
      <c r="E724" s="1">
        <v>74.2</v>
      </c>
      <c r="F724" s="1">
        <v>72.9</v>
      </c>
      <c r="G724" s="8">
        <f t="shared" si="311"/>
        <v>10399.999999999978</v>
      </c>
      <c r="H724" s="24">
        <f t="shared" si="312"/>
        <v>1.2999999999999974</v>
      </c>
      <c r="I724" s="24">
        <f t="shared" si="313"/>
        <v>1.7520215633423146</v>
      </c>
      <c r="J724" s="8">
        <f t="shared" si="314"/>
        <v>10399.999999999978</v>
      </c>
    </row>
    <row r="725" spans="1:10" s="7" customFormat="1" ht="20.25" customHeight="1">
      <c r="A725" s="1" t="s">
        <v>51</v>
      </c>
      <c r="B725" s="1" t="s">
        <v>52</v>
      </c>
      <c r="C725" s="6">
        <v>8000</v>
      </c>
      <c r="D725" s="1" t="s">
        <v>16</v>
      </c>
      <c r="E725" s="1">
        <v>75.5</v>
      </c>
      <c r="F725" s="1">
        <v>76.1</v>
      </c>
      <c r="G725" s="8">
        <f t="shared" si="311"/>
        <v>4799.9999999999545</v>
      </c>
      <c r="H725" s="24">
        <f t="shared" si="312"/>
        <v>0.5999999999999943</v>
      </c>
      <c r="I725" s="24">
        <f t="shared" si="313"/>
        <v>0.7947019867549594</v>
      </c>
      <c r="J725" s="8">
        <f t="shared" si="314"/>
        <v>4799.9999999999545</v>
      </c>
    </row>
    <row r="726" spans="1:10" s="7" customFormat="1" ht="20.25" customHeight="1">
      <c r="A726" s="1" t="s">
        <v>50</v>
      </c>
      <c r="B726" s="1" t="s">
        <v>30</v>
      </c>
      <c r="C726" s="6">
        <v>3500</v>
      </c>
      <c r="D726" s="1" t="s">
        <v>16</v>
      </c>
      <c r="E726" s="1">
        <v>152.5</v>
      </c>
      <c r="F726" s="1">
        <v>154</v>
      </c>
      <c r="G726" s="8">
        <f t="shared" si="311"/>
        <v>5250</v>
      </c>
      <c r="H726" s="24">
        <f t="shared" si="312"/>
        <v>1.5</v>
      </c>
      <c r="I726" s="24">
        <f t="shared" si="313"/>
        <v>0.9836065573770493</v>
      </c>
      <c r="J726" s="8">
        <f t="shared" si="314"/>
        <v>5250</v>
      </c>
    </row>
    <row r="727" spans="1:10" s="7" customFormat="1" ht="20.25" customHeight="1">
      <c r="A727" s="1" t="s">
        <v>50</v>
      </c>
      <c r="B727" s="1" t="s">
        <v>21</v>
      </c>
      <c r="C727" s="6">
        <v>800</v>
      </c>
      <c r="D727" s="1" t="s">
        <v>16</v>
      </c>
      <c r="E727" s="1">
        <v>560</v>
      </c>
      <c r="F727" s="1">
        <v>555</v>
      </c>
      <c r="G727" s="8">
        <f t="shared" si="311"/>
        <v>-4000</v>
      </c>
      <c r="H727" s="24">
        <f t="shared" si="312"/>
        <v>-5</v>
      </c>
      <c r="I727" s="24">
        <f t="shared" si="313"/>
        <v>-0.8928571428571428</v>
      </c>
      <c r="J727" s="8">
        <f t="shared" si="314"/>
        <v>-4000</v>
      </c>
    </row>
    <row r="728" spans="1:10" s="7" customFormat="1" ht="20.25" customHeight="1">
      <c r="A728" s="1" t="s">
        <v>48</v>
      </c>
      <c r="B728" s="1" t="s">
        <v>49</v>
      </c>
      <c r="C728" s="6">
        <v>400</v>
      </c>
      <c r="D728" s="1" t="s">
        <v>16</v>
      </c>
      <c r="E728" s="1">
        <v>1627</v>
      </c>
      <c r="F728" s="1">
        <v>1637</v>
      </c>
      <c r="G728" s="8">
        <f t="shared" si="311"/>
        <v>4000</v>
      </c>
      <c r="H728" s="24">
        <f t="shared" si="312"/>
        <v>10</v>
      </c>
      <c r="I728" s="24">
        <f t="shared" si="313"/>
        <v>0.6146281499692685</v>
      </c>
      <c r="J728" s="8">
        <f t="shared" si="314"/>
        <v>4000</v>
      </c>
    </row>
    <row r="729" spans="1:10" s="7" customFormat="1" ht="20.25" customHeight="1">
      <c r="A729" s="1" t="s">
        <v>48</v>
      </c>
      <c r="B729" s="1" t="s">
        <v>33</v>
      </c>
      <c r="C729" s="6">
        <v>1500</v>
      </c>
      <c r="D729" s="1" t="s">
        <v>16</v>
      </c>
      <c r="E729" s="1">
        <v>400</v>
      </c>
      <c r="F729" s="1">
        <v>402</v>
      </c>
      <c r="G729" s="8">
        <f t="shared" si="311"/>
        <v>3000</v>
      </c>
      <c r="H729" s="24">
        <f t="shared" si="312"/>
        <v>2</v>
      </c>
      <c r="I729" s="24">
        <f t="shared" si="313"/>
        <v>0.5</v>
      </c>
      <c r="J729" s="8">
        <f t="shared" si="314"/>
        <v>3000</v>
      </c>
    </row>
    <row r="730" spans="1:10" s="7" customFormat="1" ht="20.25" customHeight="1">
      <c r="A730" s="1" t="s">
        <v>47</v>
      </c>
      <c r="B730" s="1" t="s">
        <v>6</v>
      </c>
      <c r="C730" s="6">
        <v>700</v>
      </c>
      <c r="D730" s="1" t="s">
        <v>16</v>
      </c>
      <c r="E730" s="1">
        <v>806.5</v>
      </c>
      <c r="F730" s="1">
        <v>800</v>
      </c>
      <c r="G730" s="8">
        <f t="shared" si="311"/>
        <v>-4550</v>
      </c>
      <c r="H730" s="24">
        <f t="shared" si="312"/>
        <v>-6.5</v>
      </c>
      <c r="I730" s="24">
        <f t="shared" si="313"/>
        <v>-0.805951642901426</v>
      </c>
      <c r="J730" s="8">
        <f t="shared" si="314"/>
        <v>-4550</v>
      </c>
    </row>
    <row r="731" spans="1:10" s="7" customFormat="1" ht="20.25" customHeight="1">
      <c r="A731" s="1" t="s">
        <v>47</v>
      </c>
      <c r="B731" s="1" t="s">
        <v>0</v>
      </c>
      <c r="C731" s="6">
        <v>5000</v>
      </c>
      <c r="D731" s="1" t="s">
        <v>16</v>
      </c>
      <c r="E731" s="1">
        <v>157.4</v>
      </c>
      <c r="F731" s="1">
        <v>156.4</v>
      </c>
      <c r="G731" s="8">
        <f t="shared" si="311"/>
        <v>-5000</v>
      </c>
      <c r="H731" s="24">
        <f t="shared" si="312"/>
        <v>-1</v>
      </c>
      <c r="I731" s="24">
        <f t="shared" si="313"/>
        <v>-0.6353240152477764</v>
      </c>
      <c r="J731" s="8">
        <f t="shared" si="314"/>
        <v>-5000</v>
      </c>
    </row>
    <row r="732" spans="1:10" s="7" customFormat="1" ht="20.25" customHeight="1">
      <c r="A732" s="1" t="s">
        <v>46</v>
      </c>
      <c r="B732" s="1" t="s">
        <v>29</v>
      </c>
      <c r="C732" s="6">
        <v>1000</v>
      </c>
      <c r="D732" s="1" t="s">
        <v>16</v>
      </c>
      <c r="E732" s="1">
        <v>557</v>
      </c>
      <c r="F732" s="1">
        <v>562</v>
      </c>
      <c r="G732" s="8">
        <f t="shared" si="311"/>
        <v>5000</v>
      </c>
      <c r="H732" s="24">
        <f t="shared" si="312"/>
        <v>5</v>
      </c>
      <c r="I732" s="24">
        <f t="shared" si="313"/>
        <v>0.8976660682226212</v>
      </c>
      <c r="J732" s="8">
        <f t="shared" si="314"/>
        <v>5000</v>
      </c>
    </row>
    <row r="733" spans="1:10" s="7" customFormat="1" ht="20.25" customHeight="1">
      <c r="A733" s="1" t="s">
        <v>46</v>
      </c>
      <c r="B733" s="1" t="s">
        <v>0</v>
      </c>
      <c r="C733" s="6">
        <v>5000</v>
      </c>
      <c r="D733" s="1" t="s">
        <v>16</v>
      </c>
      <c r="E733" s="1">
        <v>153.6</v>
      </c>
      <c r="F733" s="1">
        <v>155.3</v>
      </c>
      <c r="G733" s="8">
        <f t="shared" si="311"/>
        <v>8500.000000000085</v>
      </c>
      <c r="H733" s="24">
        <f t="shared" si="312"/>
        <v>1.700000000000017</v>
      </c>
      <c r="I733" s="24">
        <f t="shared" si="313"/>
        <v>1.1067708333333446</v>
      </c>
      <c r="J733" s="8">
        <f t="shared" si="314"/>
        <v>8500.000000000085</v>
      </c>
    </row>
    <row r="734" spans="1:10" s="7" customFormat="1" ht="20.25" customHeight="1">
      <c r="A734" s="1" t="s">
        <v>45</v>
      </c>
      <c r="B734" s="1" t="s">
        <v>3</v>
      </c>
      <c r="C734" s="6">
        <v>1100</v>
      </c>
      <c r="D734" s="1" t="s">
        <v>16</v>
      </c>
      <c r="E734" s="1">
        <v>560</v>
      </c>
      <c r="F734" s="1">
        <v>567</v>
      </c>
      <c r="G734" s="8">
        <f t="shared" si="311"/>
        <v>7700</v>
      </c>
      <c r="H734" s="24">
        <f t="shared" si="312"/>
        <v>7</v>
      </c>
      <c r="I734" s="24">
        <f t="shared" si="313"/>
        <v>1.25</v>
      </c>
      <c r="J734" s="8">
        <f t="shared" si="314"/>
        <v>7700</v>
      </c>
    </row>
    <row r="735" spans="1:10" s="7" customFormat="1" ht="20.25" customHeight="1">
      <c r="A735" s="1" t="s">
        <v>44</v>
      </c>
      <c r="B735" s="1" t="s">
        <v>3</v>
      </c>
      <c r="C735" s="6">
        <v>1100</v>
      </c>
      <c r="D735" s="1" t="s">
        <v>16</v>
      </c>
      <c r="E735" s="1">
        <v>562</v>
      </c>
      <c r="F735" s="1">
        <v>564</v>
      </c>
      <c r="G735" s="8">
        <f t="shared" si="311"/>
        <v>2200</v>
      </c>
      <c r="H735" s="24">
        <f t="shared" si="312"/>
        <v>2</v>
      </c>
      <c r="I735" s="24">
        <f t="shared" si="313"/>
        <v>0.3558718861209964</v>
      </c>
      <c r="J735" s="8">
        <f t="shared" si="314"/>
        <v>2200</v>
      </c>
    </row>
    <row r="736" spans="1:10" s="7" customFormat="1" ht="20.25" customHeight="1">
      <c r="A736" s="1" t="s">
        <v>43</v>
      </c>
      <c r="B736" s="1" t="s">
        <v>19</v>
      </c>
      <c r="C736" s="6">
        <v>250</v>
      </c>
      <c r="D736" s="1" t="s">
        <v>16</v>
      </c>
      <c r="E736" s="1">
        <v>2441</v>
      </c>
      <c r="F736" s="1">
        <v>2473</v>
      </c>
      <c r="G736" s="8">
        <f t="shared" si="311"/>
        <v>8000</v>
      </c>
      <c r="H736" s="24">
        <f t="shared" si="312"/>
        <v>32</v>
      </c>
      <c r="I736" s="24">
        <f t="shared" si="313"/>
        <v>1.3109381401065137</v>
      </c>
      <c r="J736" s="8">
        <f t="shared" si="314"/>
        <v>8000</v>
      </c>
    </row>
    <row r="737" spans="1:10" s="7" customFormat="1" ht="20.25" customHeight="1">
      <c r="A737" s="1" t="s">
        <v>43</v>
      </c>
      <c r="B737" s="1" t="s">
        <v>3</v>
      </c>
      <c r="C737" s="6">
        <v>1100</v>
      </c>
      <c r="D737" s="1" t="s">
        <v>16</v>
      </c>
      <c r="E737" s="1">
        <v>570</v>
      </c>
      <c r="F737" s="1">
        <v>566</v>
      </c>
      <c r="G737" s="8">
        <f t="shared" si="311"/>
        <v>-4400</v>
      </c>
      <c r="H737" s="24">
        <f t="shared" si="312"/>
        <v>-4</v>
      </c>
      <c r="I737" s="24">
        <f t="shared" si="313"/>
        <v>-0.7017543859649122</v>
      </c>
      <c r="J737" s="8">
        <f t="shared" si="314"/>
        <v>-4400</v>
      </c>
    </row>
    <row r="738" spans="1:10" s="7" customFormat="1" ht="20.25" customHeight="1">
      <c r="A738" s="1" t="s">
        <v>42</v>
      </c>
      <c r="B738" s="1" t="s">
        <v>25</v>
      </c>
      <c r="C738" s="6">
        <v>1200</v>
      </c>
      <c r="D738" s="1" t="s">
        <v>16</v>
      </c>
      <c r="E738" s="1">
        <v>564.5</v>
      </c>
      <c r="F738" s="1">
        <v>571</v>
      </c>
      <c r="G738" s="8">
        <f t="shared" si="311"/>
        <v>7800</v>
      </c>
      <c r="H738" s="24">
        <f t="shared" si="312"/>
        <v>6.5</v>
      </c>
      <c r="I738" s="24">
        <f t="shared" si="313"/>
        <v>1.1514614703277237</v>
      </c>
      <c r="J738" s="8">
        <f t="shared" si="314"/>
        <v>7800</v>
      </c>
    </row>
    <row r="739" spans="1:10" s="7" customFormat="1" ht="20.25" customHeight="1">
      <c r="A739" s="1" t="s">
        <v>41</v>
      </c>
      <c r="B739" s="1" t="s">
        <v>22</v>
      </c>
      <c r="C739" s="6">
        <v>800</v>
      </c>
      <c r="D739" s="1" t="s">
        <v>16</v>
      </c>
      <c r="E739" s="1">
        <v>764</v>
      </c>
      <c r="F739" s="1">
        <v>772</v>
      </c>
      <c r="G739" s="8">
        <f t="shared" si="311"/>
        <v>6400</v>
      </c>
      <c r="H739" s="24">
        <f t="shared" si="312"/>
        <v>8</v>
      </c>
      <c r="I739" s="24">
        <f t="shared" si="313"/>
        <v>1.0471204188481675</v>
      </c>
      <c r="J739" s="8">
        <f t="shared" si="314"/>
        <v>6400</v>
      </c>
    </row>
    <row r="740" spans="1:10" s="7" customFormat="1" ht="20.25" customHeight="1">
      <c r="A740" s="1" t="s">
        <v>40</v>
      </c>
      <c r="B740" s="1" t="s">
        <v>27</v>
      </c>
      <c r="C740" s="6">
        <v>800</v>
      </c>
      <c r="D740" s="1" t="s">
        <v>16</v>
      </c>
      <c r="E740" s="1">
        <v>720</v>
      </c>
      <c r="F740" s="1">
        <v>728</v>
      </c>
      <c r="G740" s="8">
        <f t="shared" si="311"/>
        <v>6400</v>
      </c>
      <c r="H740" s="24">
        <f t="shared" si="312"/>
        <v>8</v>
      </c>
      <c r="I740" s="24">
        <f t="shared" si="313"/>
        <v>1.1111111111111112</v>
      </c>
      <c r="J740" s="8">
        <f t="shared" si="314"/>
        <v>6400</v>
      </c>
    </row>
    <row r="741" spans="1:10" s="7" customFormat="1" ht="20.25" customHeight="1">
      <c r="A741" s="1" t="s">
        <v>39</v>
      </c>
      <c r="B741" s="1" t="s">
        <v>5</v>
      </c>
      <c r="C741" s="6">
        <v>600</v>
      </c>
      <c r="D741" s="1" t="s">
        <v>16</v>
      </c>
      <c r="E741" s="1">
        <v>1138</v>
      </c>
      <c r="F741" s="1">
        <v>1151</v>
      </c>
      <c r="G741" s="8">
        <f t="shared" si="311"/>
        <v>7800</v>
      </c>
      <c r="H741" s="24">
        <f t="shared" si="312"/>
        <v>13</v>
      </c>
      <c r="I741" s="24">
        <f t="shared" si="313"/>
        <v>1.1423550087873462</v>
      </c>
      <c r="J741" s="8">
        <f t="shared" si="314"/>
        <v>7800</v>
      </c>
    </row>
    <row r="742" spans="1:10" s="7" customFormat="1" ht="20.25" customHeight="1">
      <c r="A742" s="1" t="s">
        <v>39</v>
      </c>
      <c r="B742" s="1" t="s">
        <v>4</v>
      </c>
      <c r="C742" s="6">
        <v>2500</v>
      </c>
      <c r="D742" s="1" t="s">
        <v>16</v>
      </c>
      <c r="E742" s="1">
        <v>218.5</v>
      </c>
      <c r="F742" s="1">
        <v>217.5</v>
      </c>
      <c r="G742" s="8">
        <f t="shared" si="311"/>
        <v>-2500</v>
      </c>
      <c r="H742" s="24">
        <f t="shared" si="312"/>
        <v>-1</v>
      </c>
      <c r="I742" s="24">
        <f t="shared" si="313"/>
        <v>-0.4576659038901602</v>
      </c>
      <c r="J742" s="8">
        <f t="shared" si="314"/>
        <v>-2500</v>
      </c>
    </row>
    <row r="743" spans="1:10" s="7" customFormat="1" ht="20.25" customHeight="1">
      <c r="A743" s="1" t="s">
        <v>38</v>
      </c>
      <c r="B743" s="1" t="s">
        <v>1</v>
      </c>
      <c r="C743" s="6">
        <v>8000</v>
      </c>
      <c r="D743" s="1" t="s">
        <v>16</v>
      </c>
      <c r="E743" s="1">
        <v>102.3</v>
      </c>
      <c r="F743" s="1">
        <v>104</v>
      </c>
      <c r="G743" s="8">
        <f t="shared" si="311"/>
        <v>13600.000000000022</v>
      </c>
      <c r="H743" s="24">
        <f t="shared" si="312"/>
        <v>1.7000000000000026</v>
      </c>
      <c r="I743" s="24">
        <f t="shared" si="313"/>
        <v>1.6617790811339226</v>
      </c>
      <c r="J743" s="8">
        <f t="shared" si="314"/>
        <v>13600.000000000022</v>
      </c>
    </row>
    <row r="744" spans="1:10" s="7" customFormat="1" ht="20.25" customHeight="1">
      <c r="A744" s="1" t="s">
        <v>37</v>
      </c>
      <c r="B744" s="1" t="s">
        <v>20</v>
      </c>
      <c r="C744" s="6">
        <v>600</v>
      </c>
      <c r="D744" s="1" t="s">
        <v>16</v>
      </c>
      <c r="E744" s="1">
        <v>1088</v>
      </c>
      <c r="F744" s="1">
        <v>1103</v>
      </c>
      <c r="G744" s="8">
        <f t="shared" si="311"/>
        <v>9000</v>
      </c>
      <c r="H744" s="24">
        <f t="shared" si="312"/>
        <v>15</v>
      </c>
      <c r="I744" s="24">
        <f t="shared" si="313"/>
        <v>1.3786764705882353</v>
      </c>
      <c r="J744" s="8">
        <f t="shared" si="314"/>
        <v>9000</v>
      </c>
    </row>
    <row r="745" spans="1:10" s="7" customFormat="1" ht="20.25" customHeight="1">
      <c r="A745" s="1" t="s">
        <v>36</v>
      </c>
      <c r="B745" s="1" t="s">
        <v>22</v>
      </c>
      <c r="C745" s="6">
        <v>800</v>
      </c>
      <c r="D745" s="1" t="s">
        <v>16</v>
      </c>
      <c r="E745" s="1">
        <v>748</v>
      </c>
      <c r="F745" s="1">
        <v>747</v>
      </c>
      <c r="G745" s="8">
        <f t="shared" si="311"/>
        <v>-800</v>
      </c>
      <c r="H745" s="24">
        <f t="shared" si="312"/>
        <v>-1</v>
      </c>
      <c r="I745" s="24">
        <f t="shared" si="313"/>
        <v>-0.1336898395721925</v>
      </c>
      <c r="J745" s="8">
        <f t="shared" si="314"/>
        <v>-800</v>
      </c>
    </row>
    <row r="746" spans="1:10" s="7" customFormat="1" ht="20.25" customHeight="1">
      <c r="A746" s="1" t="s">
        <v>36</v>
      </c>
      <c r="B746" s="1" t="s">
        <v>7</v>
      </c>
      <c r="C746" s="6">
        <v>200</v>
      </c>
      <c r="D746" s="1" t="s">
        <v>16</v>
      </c>
      <c r="E746" s="1">
        <v>3136</v>
      </c>
      <c r="F746" s="1">
        <v>3125</v>
      </c>
      <c r="G746" s="8">
        <f t="shared" si="311"/>
        <v>-2200</v>
      </c>
      <c r="H746" s="24">
        <f t="shared" si="312"/>
        <v>-11</v>
      </c>
      <c r="I746" s="24">
        <f t="shared" si="313"/>
        <v>-0.350765306122449</v>
      </c>
      <c r="J746" s="8">
        <f t="shared" si="314"/>
        <v>-2200</v>
      </c>
    </row>
    <row r="747" spans="1:10" s="7" customFormat="1" ht="20.25" customHeight="1">
      <c r="A747" s="1" t="s">
        <v>36</v>
      </c>
      <c r="B747" s="1" t="s">
        <v>28</v>
      </c>
      <c r="C747" s="6">
        <v>600</v>
      </c>
      <c r="D747" s="1" t="s">
        <v>16</v>
      </c>
      <c r="E747" s="1">
        <v>773</v>
      </c>
      <c r="F747" s="1">
        <v>769</v>
      </c>
      <c r="G747" s="8">
        <f t="shared" si="311"/>
        <v>-2400</v>
      </c>
      <c r="H747" s="24">
        <f t="shared" si="312"/>
        <v>-4</v>
      </c>
      <c r="I747" s="24">
        <f t="shared" si="313"/>
        <v>-0.517464424320828</v>
      </c>
      <c r="J747" s="8">
        <f t="shared" si="314"/>
        <v>-2400</v>
      </c>
    </row>
    <row r="748" spans="1:10" s="7" customFormat="1" ht="20.25" customHeight="1">
      <c r="A748" s="1" t="s">
        <v>35</v>
      </c>
      <c r="B748" s="1" t="s">
        <v>3</v>
      </c>
      <c r="C748" s="6">
        <v>1100</v>
      </c>
      <c r="D748" s="1" t="s">
        <v>16</v>
      </c>
      <c r="E748" s="1">
        <v>552</v>
      </c>
      <c r="F748" s="1">
        <v>552</v>
      </c>
      <c r="G748" s="8">
        <f t="shared" si="311"/>
        <v>0</v>
      </c>
      <c r="H748" s="24">
        <f t="shared" si="312"/>
        <v>0</v>
      </c>
      <c r="I748" s="24">
        <f t="shared" si="313"/>
        <v>0</v>
      </c>
      <c r="J748" s="8">
        <f t="shared" si="314"/>
        <v>0</v>
      </c>
    </row>
    <row r="749" spans="1:10" s="7" customFormat="1" ht="20.25" customHeight="1">
      <c r="A749" s="1" t="s">
        <v>35</v>
      </c>
      <c r="B749" s="1" t="s">
        <v>6</v>
      </c>
      <c r="C749" s="6">
        <v>700</v>
      </c>
      <c r="D749" s="1" t="s">
        <v>16</v>
      </c>
      <c r="E749" s="1">
        <v>752</v>
      </c>
      <c r="F749" s="1">
        <v>762</v>
      </c>
      <c r="G749" s="8">
        <f t="shared" si="311"/>
        <v>7000</v>
      </c>
      <c r="H749" s="24">
        <f t="shared" si="312"/>
        <v>10</v>
      </c>
      <c r="I749" s="24">
        <f t="shared" si="313"/>
        <v>1.3297872340425532</v>
      </c>
      <c r="J749" s="8">
        <f t="shared" si="314"/>
        <v>7000</v>
      </c>
    </row>
    <row r="750" spans="1:10" s="7" customFormat="1" ht="20.25" customHeight="1">
      <c r="A750" s="1" t="s">
        <v>34</v>
      </c>
      <c r="B750" s="1" t="s">
        <v>33</v>
      </c>
      <c r="C750" s="6">
        <v>1500</v>
      </c>
      <c r="D750" s="1" t="s">
        <v>16</v>
      </c>
      <c r="E750" s="1">
        <v>449</v>
      </c>
      <c r="F750" s="1">
        <v>455.5</v>
      </c>
      <c r="G750" s="8">
        <f t="shared" si="311"/>
        <v>9750</v>
      </c>
      <c r="H750" s="24">
        <f t="shared" si="312"/>
        <v>6.5</v>
      </c>
      <c r="I750" s="24">
        <f t="shared" si="313"/>
        <v>1.447661469933185</v>
      </c>
      <c r="J750" s="8">
        <f t="shared" si="314"/>
        <v>9750</v>
      </c>
    </row>
    <row r="751" spans="1:10" s="7" customFormat="1" ht="20.25" customHeight="1">
      <c r="A751" s="13"/>
      <c r="B751" s="13"/>
      <c r="C751" s="14"/>
      <c r="D751" s="13"/>
      <c r="E751" s="13"/>
      <c r="F751" s="13"/>
      <c r="G751" s="20"/>
      <c r="H751" s="25"/>
      <c r="I751" s="36" t="s">
        <v>63</v>
      </c>
      <c r="J751" s="27">
        <f>SUM(J720:J750)</f>
        <v>120250.00000000006</v>
      </c>
    </row>
    <row r="752" spans="1:10" s="7" customFormat="1" ht="20.25" customHeight="1">
      <c r="A752" s="1" t="s">
        <v>109</v>
      </c>
      <c r="B752" s="1" t="s">
        <v>110</v>
      </c>
      <c r="C752" s="6">
        <v>500</v>
      </c>
      <c r="D752" s="1" t="s">
        <v>16</v>
      </c>
      <c r="E752" s="1">
        <v>913</v>
      </c>
      <c r="F752" s="1">
        <v>920</v>
      </c>
      <c r="G752" s="8">
        <f t="shared" si="311"/>
        <v>3500</v>
      </c>
      <c r="H752" s="24">
        <f>G752/C752</f>
        <v>7</v>
      </c>
      <c r="I752" s="24">
        <f>H752/E752*100</f>
        <v>0.7667031763417306</v>
      </c>
      <c r="J752" s="8">
        <f>H752*C752</f>
        <v>3500</v>
      </c>
    </row>
    <row r="753" spans="1:10" s="7" customFormat="1" ht="20.25" customHeight="1">
      <c r="A753" s="1" t="s">
        <v>111</v>
      </c>
      <c r="B753" s="1" t="s">
        <v>2</v>
      </c>
      <c r="C753" s="6">
        <v>600</v>
      </c>
      <c r="D753" s="1" t="s">
        <v>16</v>
      </c>
      <c r="E753" s="1">
        <v>1156</v>
      </c>
      <c r="F753" s="1">
        <v>1145</v>
      </c>
      <c r="G753" s="8">
        <f t="shared" si="311"/>
        <v>-6600</v>
      </c>
      <c r="H753" s="24">
        <f aca="true" t="shared" si="315" ref="H753:H799">G753/C753</f>
        <v>-11</v>
      </c>
      <c r="I753" s="24">
        <f aca="true" t="shared" si="316" ref="I753:I799">H753/E753*100</f>
        <v>-0.9515570934256056</v>
      </c>
      <c r="J753" s="8">
        <f aca="true" t="shared" si="317" ref="J753:J799">H753*C753</f>
        <v>-6600</v>
      </c>
    </row>
    <row r="754" spans="1:10" s="7" customFormat="1" ht="20.25" customHeight="1">
      <c r="A754" s="1" t="s">
        <v>112</v>
      </c>
      <c r="B754" s="1" t="s">
        <v>113</v>
      </c>
      <c r="C754" s="6">
        <v>1700</v>
      </c>
      <c r="D754" s="1" t="s">
        <v>17</v>
      </c>
      <c r="E754" s="1">
        <v>327</v>
      </c>
      <c r="F754" s="1">
        <v>324.5</v>
      </c>
      <c r="G754" s="8">
        <f t="shared" si="311"/>
        <v>4250</v>
      </c>
      <c r="H754" s="24">
        <f t="shared" si="315"/>
        <v>2.5</v>
      </c>
      <c r="I754" s="24">
        <f t="shared" si="316"/>
        <v>0.764525993883792</v>
      </c>
      <c r="J754" s="8">
        <f t="shared" si="317"/>
        <v>4250</v>
      </c>
    </row>
    <row r="755" spans="1:10" s="7" customFormat="1" ht="20.25" customHeight="1">
      <c r="A755" s="1" t="s">
        <v>114</v>
      </c>
      <c r="B755" s="1" t="s">
        <v>25</v>
      </c>
      <c r="C755" s="6">
        <v>1000</v>
      </c>
      <c r="D755" s="1" t="s">
        <v>16</v>
      </c>
      <c r="E755" s="1">
        <v>543</v>
      </c>
      <c r="F755" s="1">
        <v>549</v>
      </c>
      <c r="G755" s="8">
        <f t="shared" si="311"/>
        <v>6000</v>
      </c>
      <c r="H755" s="24">
        <f t="shared" si="315"/>
        <v>6</v>
      </c>
      <c r="I755" s="24">
        <f t="shared" si="316"/>
        <v>1.1049723756906076</v>
      </c>
      <c r="J755" s="8">
        <f t="shared" si="317"/>
        <v>6000</v>
      </c>
    </row>
    <row r="756" spans="1:10" s="7" customFormat="1" ht="20.25" customHeight="1">
      <c r="A756" s="1" t="s">
        <v>114</v>
      </c>
      <c r="B756" s="1" t="s">
        <v>2</v>
      </c>
      <c r="C756" s="6">
        <v>600</v>
      </c>
      <c r="D756" s="1" t="s">
        <v>16</v>
      </c>
      <c r="E756" s="1">
        <v>1154</v>
      </c>
      <c r="F756" s="1">
        <v>1161</v>
      </c>
      <c r="G756" s="8">
        <f t="shared" si="311"/>
        <v>4200</v>
      </c>
      <c r="H756" s="24">
        <f t="shared" si="315"/>
        <v>7</v>
      </c>
      <c r="I756" s="24">
        <f t="shared" si="316"/>
        <v>0.6065857885615251</v>
      </c>
      <c r="J756" s="8">
        <f t="shared" si="317"/>
        <v>4200</v>
      </c>
    </row>
    <row r="757" spans="1:10" s="7" customFormat="1" ht="20.25" customHeight="1">
      <c r="A757" s="1" t="s">
        <v>115</v>
      </c>
      <c r="B757" s="1" t="s">
        <v>2</v>
      </c>
      <c r="C757" s="6">
        <v>600</v>
      </c>
      <c r="D757" s="1" t="s">
        <v>16</v>
      </c>
      <c r="E757" s="1">
        <v>1104</v>
      </c>
      <c r="F757" s="1">
        <v>1122</v>
      </c>
      <c r="G757" s="8">
        <f t="shared" si="311"/>
        <v>10800</v>
      </c>
      <c r="H757" s="24">
        <f t="shared" si="315"/>
        <v>18</v>
      </c>
      <c r="I757" s="24">
        <f t="shared" si="316"/>
        <v>1.6304347826086956</v>
      </c>
      <c r="J757" s="8">
        <f t="shared" si="317"/>
        <v>10800</v>
      </c>
    </row>
    <row r="758" spans="1:10" s="7" customFormat="1" ht="20.25" customHeight="1">
      <c r="A758" s="1" t="s">
        <v>116</v>
      </c>
      <c r="B758" s="1" t="s">
        <v>28</v>
      </c>
      <c r="C758" s="6">
        <v>500</v>
      </c>
      <c r="D758" s="1" t="s">
        <v>16</v>
      </c>
      <c r="E758" s="1">
        <v>741</v>
      </c>
      <c r="F758" s="1">
        <v>737</v>
      </c>
      <c r="G758" s="8">
        <f t="shared" si="311"/>
        <v>-2000</v>
      </c>
      <c r="H758" s="24">
        <f t="shared" si="315"/>
        <v>-4</v>
      </c>
      <c r="I758" s="24">
        <f t="shared" si="316"/>
        <v>-0.5398110661268556</v>
      </c>
      <c r="J758" s="8">
        <f t="shared" si="317"/>
        <v>-2000</v>
      </c>
    </row>
    <row r="759" spans="1:10" s="7" customFormat="1" ht="20.25" customHeight="1">
      <c r="A759" s="1" t="s">
        <v>117</v>
      </c>
      <c r="B759" s="1" t="s">
        <v>1</v>
      </c>
      <c r="C759" s="6">
        <v>6000</v>
      </c>
      <c r="D759" s="1" t="s">
        <v>16</v>
      </c>
      <c r="E759" s="1">
        <v>108</v>
      </c>
      <c r="F759" s="1">
        <v>107</v>
      </c>
      <c r="G759" s="8">
        <f t="shared" si="311"/>
        <v>-6000</v>
      </c>
      <c r="H759" s="24">
        <f t="shared" si="315"/>
        <v>-1</v>
      </c>
      <c r="I759" s="24">
        <f t="shared" si="316"/>
        <v>-0.9259259259259258</v>
      </c>
      <c r="J759" s="8">
        <f t="shared" si="317"/>
        <v>-6000</v>
      </c>
    </row>
    <row r="760" spans="1:10" s="7" customFormat="1" ht="20.25" customHeight="1">
      <c r="A760" s="1" t="s">
        <v>118</v>
      </c>
      <c r="B760" s="1" t="s">
        <v>2</v>
      </c>
      <c r="C760" s="6">
        <v>600</v>
      </c>
      <c r="D760" s="1" t="s">
        <v>16</v>
      </c>
      <c r="E760" s="1">
        <v>1132</v>
      </c>
      <c r="F760" s="1">
        <v>1145</v>
      </c>
      <c r="G760" s="8">
        <f t="shared" si="311"/>
        <v>7800</v>
      </c>
      <c r="H760" s="24">
        <f t="shared" si="315"/>
        <v>13</v>
      </c>
      <c r="I760" s="24">
        <f t="shared" si="316"/>
        <v>1.1484098939929328</v>
      </c>
      <c r="J760" s="8">
        <f t="shared" si="317"/>
        <v>7800</v>
      </c>
    </row>
    <row r="761" spans="1:10" s="7" customFormat="1" ht="20.25" customHeight="1">
      <c r="A761" s="1" t="s">
        <v>119</v>
      </c>
      <c r="B761" s="1" t="s">
        <v>4</v>
      </c>
      <c r="C761" s="6">
        <v>2100</v>
      </c>
      <c r="D761" s="1" t="s">
        <v>16</v>
      </c>
      <c r="E761" s="1">
        <v>212</v>
      </c>
      <c r="F761" s="1">
        <v>211</v>
      </c>
      <c r="G761" s="8">
        <f t="shared" si="311"/>
        <v>-2100</v>
      </c>
      <c r="H761" s="24">
        <f t="shared" si="315"/>
        <v>-1</v>
      </c>
      <c r="I761" s="24">
        <f t="shared" si="316"/>
        <v>-0.4716981132075472</v>
      </c>
      <c r="J761" s="8">
        <f t="shared" si="317"/>
        <v>-2100</v>
      </c>
    </row>
    <row r="762" spans="1:10" s="7" customFormat="1" ht="20.25" customHeight="1">
      <c r="A762" s="1" t="s">
        <v>120</v>
      </c>
      <c r="B762" s="1" t="s">
        <v>121</v>
      </c>
      <c r="C762" s="6">
        <v>600</v>
      </c>
      <c r="D762" s="1" t="s">
        <v>16</v>
      </c>
      <c r="E762" s="1">
        <v>915</v>
      </c>
      <c r="F762" s="1">
        <v>920</v>
      </c>
      <c r="G762" s="8">
        <f t="shared" si="311"/>
        <v>3000</v>
      </c>
      <c r="H762" s="24">
        <f t="shared" si="315"/>
        <v>5</v>
      </c>
      <c r="I762" s="24">
        <f t="shared" si="316"/>
        <v>0.546448087431694</v>
      </c>
      <c r="J762" s="8">
        <f t="shared" si="317"/>
        <v>3000</v>
      </c>
    </row>
    <row r="763" spans="1:10" s="7" customFormat="1" ht="20.25" customHeight="1">
      <c r="A763" s="1" t="s">
        <v>122</v>
      </c>
      <c r="B763" s="1" t="s">
        <v>4</v>
      </c>
      <c r="C763" s="6">
        <v>2100</v>
      </c>
      <c r="D763" s="1" t="s">
        <v>17</v>
      </c>
      <c r="E763" s="1">
        <v>215</v>
      </c>
      <c r="F763" s="1">
        <v>212</v>
      </c>
      <c r="G763" s="8">
        <f t="shared" si="311"/>
        <v>6300</v>
      </c>
      <c r="H763" s="24">
        <f t="shared" si="315"/>
        <v>3</v>
      </c>
      <c r="I763" s="24">
        <f t="shared" si="316"/>
        <v>1.3953488372093024</v>
      </c>
      <c r="J763" s="8">
        <f t="shared" si="317"/>
        <v>6300</v>
      </c>
    </row>
    <row r="764" spans="1:10" s="7" customFormat="1" ht="20.25" customHeight="1">
      <c r="A764" s="1" t="s">
        <v>123</v>
      </c>
      <c r="B764" s="1" t="s">
        <v>4</v>
      </c>
      <c r="C764" s="6">
        <v>2100</v>
      </c>
      <c r="D764" s="1" t="s">
        <v>16</v>
      </c>
      <c r="E764" s="1">
        <v>213</v>
      </c>
      <c r="F764" s="1">
        <v>213.5</v>
      </c>
      <c r="G764" s="8">
        <f t="shared" si="311"/>
        <v>1050</v>
      </c>
      <c r="H764" s="24">
        <f t="shared" si="315"/>
        <v>0.5</v>
      </c>
      <c r="I764" s="24">
        <f t="shared" si="316"/>
        <v>0.2347417840375587</v>
      </c>
      <c r="J764" s="8">
        <f t="shared" si="317"/>
        <v>1050</v>
      </c>
    </row>
    <row r="765" spans="1:10" s="7" customFormat="1" ht="20.25" customHeight="1">
      <c r="A765" s="10" t="s">
        <v>124</v>
      </c>
      <c r="B765" s="11" t="s">
        <v>2</v>
      </c>
      <c r="C765" s="11">
        <v>600</v>
      </c>
      <c r="D765" s="11" t="s">
        <v>16</v>
      </c>
      <c r="E765" s="11">
        <v>1165</v>
      </c>
      <c r="F765" s="11">
        <v>1171</v>
      </c>
      <c r="G765" s="8">
        <f t="shared" si="311"/>
        <v>3600</v>
      </c>
      <c r="H765" s="24">
        <f t="shared" si="315"/>
        <v>6</v>
      </c>
      <c r="I765" s="24">
        <f t="shared" si="316"/>
        <v>0.5150214592274678</v>
      </c>
      <c r="J765" s="8">
        <f t="shared" si="317"/>
        <v>3600</v>
      </c>
    </row>
    <row r="766" spans="1:10" s="7" customFormat="1" ht="20.25" customHeight="1">
      <c r="A766" s="10" t="s">
        <v>125</v>
      </c>
      <c r="B766" s="11" t="s">
        <v>2</v>
      </c>
      <c r="C766" s="11">
        <v>600</v>
      </c>
      <c r="D766" s="11" t="s">
        <v>17</v>
      </c>
      <c r="E766" s="11">
        <v>1191</v>
      </c>
      <c r="F766" s="11">
        <v>1179</v>
      </c>
      <c r="G766" s="8">
        <f t="shared" si="311"/>
        <v>7200</v>
      </c>
      <c r="H766" s="24">
        <f t="shared" si="315"/>
        <v>12</v>
      </c>
      <c r="I766" s="24">
        <f t="shared" si="316"/>
        <v>1.0075566750629723</v>
      </c>
      <c r="J766" s="8">
        <f t="shared" si="317"/>
        <v>7200</v>
      </c>
    </row>
    <row r="767" spans="1:10" s="7" customFormat="1" ht="20.25" customHeight="1">
      <c r="A767" s="10" t="s">
        <v>126</v>
      </c>
      <c r="B767" s="11" t="s">
        <v>127</v>
      </c>
      <c r="C767" s="11">
        <v>500</v>
      </c>
      <c r="D767" s="11" t="s">
        <v>16</v>
      </c>
      <c r="E767" s="11">
        <v>744</v>
      </c>
      <c r="F767" s="11">
        <v>759</v>
      </c>
      <c r="G767" s="8">
        <f t="shared" si="311"/>
        <v>7500</v>
      </c>
      <c r="H767" s="24">
        <f t="shared" si="315"/>
        <v>15</v>
      </c>
      <c r="I767" s="24">
        <f t="shared" si="316"/>
        <v>2.0161290322580645</v>
      </c>
      <c r="J767" s="8">
        <f t="shared" si="317"/>
        <v>7500</v>
      </c>
    </row>
    <row r="768" spans="1:10" s="7" customFormat="1" ht="20.25" customHeight="1">
      <c r="A768" s="10" t="s">
        <v>128</v>
      </c>
      <c r="B768" s="11" t="s">
        <v>4</v>
      </c>
      <c r="C768" s="11">
        <v>2100</v>
      </c>
      <c r="D768" s="11" t="s">
        <v>16</v>
      </c>
      <c r="E768" s="11">
        <v>217</v>
      </c>
      <c r="F768" s="11">
        <v>216.25</v>
      </c>
      <c r="G768" s="8">
        <f t="shared" si="311"/>
        <v>-1575</v>
      </c>
      <c r="H768" s="24">
        <f t="shared" si="315"/>
        <v>-0.75</v>
      </c>
      <c r="I768" s="24">
        <f t="shared" si="316"/>
        <v>-0.3456221198156682</v>
      </c>
      <c r="J768" s="8">
        <f t="shared" si="317"/>
        <v>-1575</v>
      </c>
    </row>
    <row r="769" spans="1:10" s="7" customFormat="1" ht="20.25" customHeight="1">
      <c r="A769" s="10" t="s">
        <v>129</v>
      </c>
      <c r="B769" s="11" t="s">
        <v>4</v>
      </c>
      <c r="C769" s="11">
        <v>2100</v>
      </c>
      <c r="D769" s="11" t="s">
        <v>16</v>
      </c>
      <c r="E769" s="11">
        <v>215</v>
      </c>
      <c r="F769" s="11">
        <v>220</v>
      </c>
      <c r="G769" s="8">
        <f t="shared" si="311"/>
        <v>10500</v>
      </c>
      <c r="H769" s="24">
        <f t="shared" si="315"/>
        <v>5</v>
      </c>
      <c r="I769" s="24">
        <f t="shared" si="316"/>
        <v>2.3255813953488373</v>
      </c>
      <c r="J769" s="8">
        <f t="shared" si="317"/>
        <v>10500</v>
      </c>
    </row>
    <row r="770" spans="1:10" s="7" customFormat="1" ht="20.25" customHeight="1">
      <c r="A770" s="10" t="s">
        <v>130</v>
      </c>
      <c r="B770" s="11" t="s">
        <v>131</v>
      </c>
      <c r="C770" s="11">
        <v>7000</v>
      </c>
      <c r="D770" s="11" t="s">
        <v>16</v>
      </c>
      <c r="E770" s="11">
        <v>106</v>
      </c>
      <c r="F770" s="11">
        <v>107.4</v>
      </c>
      <c r="G770" s="8">
        <f t="shared" si="311"/>
        <v>9800.00000000004</v>
      </c>
      <c r="H770" s="24">
        <f t="shared" si="315"/>
        <v>1.4000000000000057</v>
      </c>
      <c r="I770" s="24">
        <f t="shared" si="316"/>
        <v>1.3207547169811376</v>
      </c>
      <c r="J770" s="8">
        <f t="shared" si="317"/>
        <v>9800.00000000004</v>
      </c>
    </row>
    <row r="771" spans="1:10" s="7" customFormat="1" ht="20.25" customHeight="1">
      <c r="A771" s="10" t="s">
        <v>132</v>
      </c>
      <c r="B771" s="11" t="s">
        <v>90</v>
      </c>
      <c r="C771" s="11">
        <v>700</v>
      </c>
      <c r="D771" s="11" t="s">
        <v>16</v>
      </c>
      <c r="E771" s="11">
        <v>1017</v>
      </c>
      <c r="F771" s="11">
        <v>1043</v>
      </c>
      <c r="G771" s="8">
        <f aca="true" t="shared" si="318" ref="G771:G835">(IF($D771="SHORT",$E771-$F771,IF($D771="LONG",$F771-$E771)))*$C771</f>
        <v>18200</v>
      </c>
      <c r="H771" s="24">
        <f t="shared" si="315"/>
        <v>26</v>
      </c>
      <c r="I771" s="24">
        <f t="shared" si="316"/>
        <v>2.55653883972468</v>
      </c>
      <c r="J771" s="8">
        <f t="shared" si="317"/>
        <v>18200</v>
      </c>
    </row>
    <row r="772" spans="1:10" s="7" customFormat="1" ht="20.25" customHeight="1">
      <c r="A772" s="13"/>
      <c r="B772" s="13"/>
      <c r="C772" s="14"/>
      <c r="D772" s="13"/>
      <c r="E772" s="13"/>
      <c r="F772" s="13"/>
      <c r="G772" s="20"/>
      <c r="H772" s="25"/>
      <c r="I772" s="36" t="s">
        <v>63</v>
      </c>
      <c r="J772" s="27">
        <f>SUM(J752:J771)</f>
        <v>85425.00000000004</v>
      </c>
    </row>
    <row r="773" spans="1:10" s="7" customFormat="1" ht="20.25" customHeight="1">
      <c r="A773" s="12" t="s">
        <v>133</v>
      </c>
      <c r="B773" s="11" t="s">
        <v>127</v>
      </c>
      <c r="C773" s="11">
        <v>500</v>
      </c>
      <c r="D773" s="11" t="s">
        <v>16</v>
      </c>
      <c r="E773" s="11">
        <v>727</v>
      </c>
      <c r="F773" s="11">
        <v>742</v>
      </c>
      <c r="G773" s="8">
        <f t="shared" si="318"/>
        <v>7500</v>
      </c>
      <c r="H773" s="24">
        <f t="shared" si="315"/>
        <v>15</v>
      </c>
      <c r="I773" s="24">
        <f t="shared" si="316"/>
        <v>2.063273727647868</v>
      </c>
      <c r="J773" s="8">
        <f t="shared" si="317"/>
        <v>7500</v>
      </c>
    </row>
    <row r="774" spans="1:10" s="7" customFormat="1" ht="20.25" customHeight="1">
      <c r="A774" s="12" t="s">
        <v>134</v>
      </c>
      <c r="B774" s="11" t="s">
        <v>135</v>
      </c>
      <c r="C774" s="11">
        <v>2100</v>
      </c>
      <c r="D774" s="11" t="s">
        <v>16</v>
      </c>
      <c r="E774" s="11">
        <v>215.5</v>
      </c>
      <c r="F774" s="11">
        <v>220.8</v>
      </c>
      <c r="G774" s="8">
        <f t="shared" si="318"/>
        <v>11130.000000000024</v>
      </c>
      <c r="H774" s="24">
        <f t="shared" si="315"/>
        <v>5.300000000000011</v>
      </c>
      <c r="I774" s="24">
        <f t="shared" si="316"/>
        <v>2.4593967517401447</v>
      </c>
      <c r="J774" s="8">
        <f t="shared" si="317"/>
        <v>11130.000000000024</v>
      </c>
    </row>
    <row r="775" spans="1:10" s="7" customFormat="1" ht="20.25" customHeight="1">
      <c r="A775" s="12" t="s">
        <v>134</v>
      </c>
      <c r="B775" s="11" t="s">
        <v>136</v>
      </c>
      <c r="C775" s="11">
        <v>500</v>
      </c>
      <c r="D775" s="11" t="s">
        <v>16</v>
      </c>
      <c r="E775" s="11">
        <v>746</v>
      </c>
      <c r="F775" s="11">
        <v>762</v>
      </c>
      <c r="G775" s="8">
        <f t="shared" si="318"/>
        <v>8000</v>
      </c>
      <c r="H775" s="24">
        <f t="shared" si="315"/>
        <v>16</v>
      </c>
      <c r="I775" s="24">
        <f t="shared" si="316"/>
        <v>2.1447721179624666</v>
      </c>
      <c r="J775" s="8">
        <f t="shared" si="317"/>
        <v>8000</v>
      </c>
    </row>
    <row r="776" spans="1:10" s="7" customFormat="1" ht="20.25" customHeight="1">
      <c r="A776" s="12" t="s">
        <v>137</v>
      </c>
      <c r="B776" s="11" t="s">
        <v>4</v>
      </c>
      <c r="C776" s="11">
        <v>2100</v>
      </c>
      <c r="D776" s="11" t="s">
        <v>16</v>
      </c>
      <c r="E776" s="11">
        <v>212.5</v>
      </c>
      <c r="F776" s="11">
        <v>211</v>
      </c>
      <c r="G776" s="8">
        <f t="shared" si="318"/>
        <v>-3150</v>
      </c>
      <c r="H776" s="24">
        <f t="shared" si="315"/>
        <v>-1.5</v>
      </c>
      <c r="I776" s="24">
        <f t="shared" si="316"/>
        <v>-0.7058823529411765</v>
      </c>
      <c r="J776" s="8">
        <f t="shared" si="317"/>
        <v>-3150</v>
      </c>
    </row>
    <row r="777" spans="1:10" s="7" customFormat="1" ht="20.25" customHeight="1">
      <c r="A777" s="12" t="s">
        <v>138</v>
      </c>
      <c r="B777" s="11" t="s">
        <v>0</v>
      </c>
      <c r="C777" s="11">
        <v>5000</v>
      </c>
      <c r="D777" s="11" t="s">
        <v>16</v>
      </c>
      <c r="E777" s="11">
        <v>124</v>
      </c>
      <c r="F777" s="11">
        <v>127.4</v>
      </c>
      <c r="G777" s="8">
        <f t="shared" si="318"/>
        <v>17000.00000000003</v>
      </c>
      <c r="H777" s="24">
        <f t="shared" si="315"/>
        <v>3.4000000000000057</v>
      </c>
      <c r="I777" s="24">
        <f t="shared" si="316"/>
        <v>2.7419354838709724</v>
      </c>
      <c r="J777" s="8">
        <f t="shared" si="317"/>
        <v>17000.00000000003</v>
      </c>
    </row>
    <row r="778" spans="1:10" s="7" customFormat="1" ht="20.25" customHeight="1">
      <c r="A778" s="12" t="s">
        <v>139</v>
      </c>
      <c r="B778" s="11" t="s">
        <v>0</v>
      </c>
      <c r="C778" s="11">
        <v>5000</v>
      </c>
      <c r="D778" s="11" t="s">
        <v>16</v>
      </c>
      <c r="E778" s="11">
        <v>127</v>
      </c>
      <c r="F778" s="11">
        <v>124.85</v>
      </c>
      <c r="G778" s="8">
        <f t="shared" si="318"/>
        <v>-10750.00000000003</v>
      </c>
      <c r="H778" s="24">
        <f t="shared" si="315"/>
        <v>-2.1500000000000057</v>
      </c>
      <c r="I778" s="24">
        <f t="shared" si="316"/>
        <v>-1.6929133858267762</v>
      </c>
      <c r="J778" s="8">
        <f t="shared" si="317"/>
        <v>-10750.00000000003</v>
      </c>
    </row>
    <row r="779" spans="1:10" s="7" customFormat="1" ht="20.25" customHeight="1">
      <c r="A779" s="12" t="s">
        <v>140</v>
      </c>
      <c r="B779" s="11" t="s">
        <v>141</v>
      </c>
      <c r="C779" s="11">
        <v>800</v>
      </c>
      <c r="D779" s="11" t="s">
        <v>16</v>
      </c>
      <c r="E779" s="11">
        <v>604</v>
      </c>
      <c r="F779" s="11">
        <v>614</v>
      </c>
      <c r="G779" s="8">
        <f t="shared" si="318"/>
        <v>8000</v>
      </c>
      <c r="H779" s="24">
        <f t="shared" si="315"/>
        <v>10</v>
      </c>
      <c r="I779" s="24">
        <f t="shared" si="316"/>
        <v>1.6556291390728477</v>
      </c>
      <c r="J779" s="8">
        <f t="shared" si="317"/>
        <v>8000</v>
      </c>
    </row>
    <row r="780" spans="1:10" s="7" customFormat="1" ht="20.25" customHeight="1">
      <c r="A780" s="12" t="s">
        <v>142</v>
      </c>
      <c r="B780" s="11" t="s">
        <v>4</v>
      </c>
      <c r="C780" s="11">
        <v>2100</v>
      </c>
      <c r="D780" s="11" t="s">
        <v>16</v>
      </c>
      <c r="E780" s="11">
        <v>218.3</v>
      </c>
      <c r="F780" s="11">
        <v>220</v>
      </c>
      <c r="G780" s="8">
        <f t="shared" si="318"/>
        <v>3569.9999999999764</v>
      </c>
      <c r="H780" s="24">
        <f t="shared" si="315"/>
        <v>1.6999999999999886</v>
      </c>
      <c r="I780" s="24">
        <f t="shared" si="316"/>
        <v>0.7787448465414515</v>
      </c>
      <c r="J780" s="8">
        <f t="shared" si="317"/>
        <v>3569.9999999999764</v>
      </c>
    </row>
    <row r="781" spans="1:10" s="7" customFormat="1" ht="20.25" customHeight="1">
      <c r="A781" s="12" t="s">
        <v>142</v>
      </c>
      <c r="B781" s="11" t="s">
        <v>33</v>
      </c>
      <c r="C781" s="11">
        <v>750</v>
      </c>
      <c r="D781" s="11" t="s">
        <v>16</v>
      </c>
      <c r="E781" s="11">
        <v>405</v>
      </c>
      <c r="F781" s="11">
        <v>408</v>
      </c>
      <c r="G781" s="8">
        <f t="shared" si="318"/>
        <v>2250</v>
      </c>
      <c r="H781" s="24">
        <f t="shared" si="315"/>
        <v>3</v>
      </c>
      <c r="I781" s="24">
        <f t="shared" si="316"/>
        <v>0.7407407407407408</v>
      </c>
      <c r="J781" s="8">
        <f t="shared" si="317"/>
        <v>2250</v>
      </c>
    </row>
    <row r="782" spans="1:10" s="7" customFormat="1" ht="20.25" customHeight="1">
      <c r="A782" s="12" t="s">
        <v>143</v>
      </c>
      <c r="B782" s="11" t="s">
        <v>144</v>
      </c>
      <c r="C782" s="11">
        <v>200</v>
      </c>
      <c r="D782" s="11" t="s">
        <v>16</v>
      </c>
      <c r="E782" s="11">
        <v>2508</v>
      </c>
      <c r="F782" s="11">
        <v>2548</v>
      </c>
      <c r="G782" s="8">
        <f t="shared" si="318"/>
        <v>8000</v>
      </c>
      <c r="H782" s="24">
        <f t="shared" si="315"/>
        <v>40</v>
      </c>
      <c r="I782" s="24">
        <f t="shared" si="316"/>
        <v>1.5948963317384368</v>
      </c>
      <c r="J782" s="8">
        <f t="shared" si="317"/>
        <v>8000</v>
      </c>
    </row>
    <row r="783" spans="1:10" s="7" customFormat="1" ht="20.25" customHeight="1">
      <c r="A783" s="12" t="s">
        <v>143</v>
      </c>
      <c r="B783" s="11" t="s">
        <v>145</v>
      </c>
      <c r="C783" s="11">
        <v>2000</v>
      </c>
      <c r="D783" s="11" t="s">
        <v>16</v>
      </c>
      <c r="E783" s="11">
        <v>346</v>
      </c>
      <c r="F783" s="11">
        <v>354</v>
      </c>
      <c r="G783" s="8">
        <f t="shared" si="318"/>
        <v>16000</v>
      </c>
      <c r="H783" s="24">
        <f t="shared" si="315"/>
        <v>8</v>
      </c>
      <c r="I783" s="24">
        <f t="shared" si="316"/>
        <v>2.312138728323699</v>
      </c>
      <c r="J783" s="8">
        <f t="shared" si="317"/>
        <v>16000</v>
      </c>
    </row>
    <row r="784" spans="1:10" s="7" customFormat="1" ht="20.25" customHeight="1">
      <c r="A784" s="12" t="s">
        <v>146</v>
      </c>
      <c r="B784" s="11" t="s">
        <v>2</v>
      </c>
      <c r="C784" s="11">
        <v>600</v>
      </c>
      <c r="D784" s="11" t="s">
        <v>16</v>
      </c>
      <c r="E784" s="11">
        <v>1050</v>
      </c>
      <c r="F784" s="11">
        <v>1040</v>
      </c>
      <c r="G784" s="8">
        <f t="shared" si="318"/>
        <v>-6000</v>
      </c>
      <c r="H784" s="24">
        <f t="shared" si="315"/>
        <v>-10</v>
      </c>
      <c r="I784" s="24">
        <f t="shared" si="316"/>
        <v>-0.9523809523809524</v>
      </c>
      <c r="J784" s="8">
        <f t="shared" si="317"/>
        <v>-6000</v>
      </c>
    </row>
    <row r="785" spans="1:10" s="7" customFormat="1" ht="20.25" customHeight="1">
      <c r="A785" s="10" t="s">
        <v>147</v>
      </c>
      <c r="B785" s="11" t="s">
        <v>27</v>
      </c>
      <c r="C785" s="11">
        <v>800</v>
      </c>
      <c r="D785" s="11" t="s">
        <v>17</v>
      </c>
      <c r="E785" s="11">
        <v>685</v>
      </c>
      <c r="F785" s="11">
        <v>675</v>
      </c>
      <c r="G785" s="8">
        <f t="shared" si="318"/>
        <v>8000</v>
      </c>
      <c r="H785" s="24">
        <f t="shared" si="315"/>
        <v>10</v>
      </c>
      <c r="I785" s="24">
        <f t="shared" si="316"/>
        <v>1.4598540145985401</v>
      </c>
      <c r="J785" s="8">
        <f t="shared" si="317"/>
        <v>8000</v>
      </c>
    </row>
    <row r="786" spans="1:10" s="7" customFormat="1" ht="20.25" customHeight="1">
      <c r="A786" s="10" t="s">
        <v>148</v>
      </c>
      <c r="B786" s="11" t="s">
        <v>33</v>
      </c>
      <c r="C786" s="11">
        <v>750</v>
      </c>
      <c r="D786" s="11" t="s">
        <v>16</v>
      </c>
      <c r="E786" s="11">
        <v>399</v>
      </c>
      <c r="F786" s="11">
        <v>414</v>
      </c>
      <c r="G786" s="8">
        <f t="shared" si="318"/>
        <v>11250</v>
      </c>
      <c r="H786" s="24">
        <f t="shared" si="315"/>
        <v>15</v>
      </c>
      <c r="I786" s="24">
        <f t="shared" si="316"/>
        <v>3.7593984962406015</v>
      </c>
      <c r="J786" s="8">
        <f t="shared" si="317"/>
        <v>11250</v>
      </c>
    </row>
    <row r="787" spans="1:10" s="7" customFormat="1" ht="20.25" customHeight="1">
      <c r="A787" s="13"/>
      <c r="B787" s="13"/>
      <c r="C787" s="14"/>
      <c r="D787" s="13"/>
      <c r="E787" s="13"/>
      <c r="F787" s="13"/>
      <c r="G787" s="20"/>
      <c r="H787" s="25"/>
      <c r="I787" s="36" t="s">
        <v>63</v>
      </c>
      <c r="J787" s="27">
        <f>SUM(J773:J786)</f>
        <v>80800</v>
      </c>
    </row>
    <row r="788" spans="1:10" s="7" customFormat="1" ht="20.25" customHeight="1">
      <c r="A788" s="1" t="s">
        <v>149</v>
      </c>
      <c r="B788" s="1" t="s">
        <v>0</v>
      </c>
      <c r="C788" s="6">
        <v>5000</v>
      </c>
      <c r="D788" s="1" t="s">
        <v>16</v>
      </c>
      <c r="E788" s="1">
        <v>127</v>
      </c>
      <c r="F788" s="1">
        <v>130.5</v>
      </c>
      <c r="G788" s="8">
        <f t="shared" si="318"/>
        <v>17500</v>
      </c>
      <c r="H788" s="24">
        <f t="shared" si="315"/>
        <v>3.5</v>
      </c>
      <c r="I788" s="24">
        <f t="shared" si="316"/>
        <v>2.7559055118110236</v>
      </c>
      <c r="J788" s="8">
        <f t="shared" si="317"/>
        <v>17500</v>
      </c>
    </row>
    <row r="789" spans="1:10" s="7" customFormat="1" ht="20.25" customHeight="1">
      <c r="A789" s="1" t="s">
        <v>150</v>
      </c>
      <c r="B789" s="1" t="s">
        <v>151</v>
      </c>
      <c r="C789" s="6">
        <v>5000</v>
      </c>
      <c r="D789" s="1" t="s">
        <v>16</v>
      </c>
      <c r="E789" s="1">
        <v>126.5</v>
      </c>
      <c r="F789" s="1">
        <v>129.5</v>
      </c>
      <c r="G789" s="8">
        <f t="shared" si="318"/>
        <v>15000</v>
      </c>
      <c r="H789" s="24">
        <f t="shared" si="315"/>
        <v>3</v>
      </c>
      <c r="I789" s="24">
        <f t="shared" si="316"/>
        <v>2.371541501976284</v>
      </c>
      <c r="J789" s="8">
        <f t="shared" si="317"/>
        <v>15000</v>
      </c>
    </row>
    <row r="790" spans="1:10" s="7" customFormat="1" ht="20.25" customHeight="1">
      <c r="A790" s="1" t="s">
        <v>152</v>
      </c>
      <c r="B790" s="1" t="s">
        <v>32</v>
      </c>
      <c r="C790" s="6">
        <v>1100</v>
      </c>
      <c r="D790" s="1" t="s">
        <v>16</v>
      </c>
      <c r="E790" s="1">
        <v>555.5</v>
      </c>
      <c r="F790" s="1">
        <v>562.5</v>
      </c>
      <c r="G790" s="8">
        <f t="shared" si="318"/>
        <v>7700</v>
      </c>
      <c r="H790" s="24">
        <f t="shared" si="315"/>
        <v>7</v>
      </c>
      <c r="I790" s="24">
        <f t="shared" si="316"/>
        <v>1.2601260126012601</v>
      </c>
      <c r="J790" s="8">
        <f t="shared" si="317"/>
        <v>7700</v>
      </c>
    </row>
    <row r="791" spans="1:10" s="7" customFormat="1" ht="20.25" customHeight="1">
      <c r="A791" s="1" t="s">
        <v>153</v>
      </c>
      <c r="B791" s="1" t="s">
        <v>7</v>
      </c>
      <c r="C791" s="6">
        <v>200</v>
      </c>
      <c r="D791" s="1" t="s">
        <v>17</v>
      </c>
      <c r="E791" s="1">
        <v>3015</v>
      </c>
      <c r="F791" s="1">
        <v>2972</v>
      </c>
      <c r="G791" s="8">
        <f t="shared" si="318"/>
        <v>8600</v>
      </c>
      <c r="H791" s="24">
        <f t="shared" si="315"/>
        <v>43</v>
      </c>
      <c r="I791" s="24">
        <f t="shared" si="316"/>
        <v>1.4262023217247097</v>
      </c>
      <c r="J791" s="8">
        <f t="shared" si="317"/>
        <v>8600</v>
      </c>
    </row>
    <row r="792" spans="1:10" s="7" customFormat="1" ht="20.25" customHeight="1">
      <c r="A792" s="1" t="s">
        <v>154</v>
      </c>
      <c r="B792" s="1" t="s">
        <v>4</v>
      </c>
      <c r="C792" s="6">
        <v>2100</v>
      </c>
      <c r="D792" s="1" t="s">
        <v>17</v>
      </c>
      <c r="E792" s="1">
        <v>224.3</v>
      </c>
      <c r="F792" s="1">
        <v>220</v>
      </c>
      <c r="G792" s="8">
        <f t="shared" si="318"/>
        <v>9030.000000000024</v>
      </c>
      <c r="H792" s="24">
        <f t="shared" si="315"/>
        <v>4.300000000000011</v>
      </c>
      <c r="I792" s="24">
        <f t="shared" si="316"/>
        <v>1.9170753455193985</v>
      </c>
      <c r="J792" s="8">
        <f t="shared" si="317"/>
        <v>9030.000000000024</v>
      </c>
    </row>
    <row r="793" spans="1:10" s="7" customFormat="1" ht="20.25" customHeight="1">
      <c r="A793" s="1" t="s">
        <v>155</v>
      </c>
      <c r="B793" s="1" t="s">
        <v>28</v>
      </c>
      <c r="C793" s="6">
        <v>500</v>
      </c>
      <c r="D793" s="1" t="s">
        <v>17</v>
      </c>
      <c r="E793" s="1">
        <v>832</v>
      </c>
      <c r="F793" s="1">
        <v>812</v>
      </c>
      <c r="G793" s="8">
        <f t="shared" si="318"/>
        <v>10000</v>
      </c>
      <c r="H793" s="24">
        <f t="shared" si="315"/>
        <v>20</v>
      </c>
      <c r="I793" s="24">
        <f t="shared" si="316"/>
        <v>2.403846153846154</v>
      </c>
      <c r="J793" s="8">
        <f t="shared" si="317"/>
        <v>10000</v>
      </c>
    </row>
    <row r="794" spans="1:10" s="7" customFormat="1" ht="20.25" customHeight="1">
      <c r="A794" s="1" t="s">
        <v>156</v>
      </c>
      <c r="B794" s="1" t="s">
        <v>21</v>
      </c>
      <c r="C794" s="6">
        <v>500</v>
      </c>
      <c r="D794" s="1" t="s">
        <v>16</v>
      </c>
      <c r="E794" s="1">
        <v>826</v>
      </c>
      <c r="F794" s="1">
        <v>865</v>
      </c>
      <c r="G794" s="8">
        <f t="shared" si="318"/>
        <v>19500</v>
      </c>
      <c r="H794" s="24">
        <f t="shared" si="315"/>
        <v>39</v>
      </c>
      <c r="I794" s="24">
        <f t="shared" si="316"/>
        <v>4.721549636803874</v>
      </c>
      <c r="J794" s="8">
        <f t="shared" si="317"/>
        <v>19500</v>
      </c>
    </row>
    <row r="795" spans="1:10" s="7" customFormat="1" ht="20.25" customHeight="1">
      <c r="A795" s="1" t="s">
        <v>157</v>
      </c>
      <c r="B795" s="1" t="s">
        <v>28</v>
      </c>
      <c r="C795" s="6">
        <v>500</v>
      </c>
      <c r="D795" s="1" t="s">
        <v>16</v>
      </c>
      <c r="E795" s="1">
        <v>789</v>
      </c>
      <c r="F795" s="1">
        <v>801</v>
      </c>
      <c r="G795" s="8">
        <f t="shared" si="318"/>
        <v>6000</v>
      </c>
      <c r="H795" s="24">
        <f t="shared" si="315"/>
        <v>12</v>
      </c>
      <c r="I795" s="24">
        <f t="shared" si="316"/>
        <v>1.520912547528517</v>
      </c>
      <c r="J795" s="8">
        <f t="shared" si="317"/>
        <v>6000</v>
      </c>
    </row>
    <row r="796" spans="1:10" s="7" customFormat="1" ht="20.25" customHeight="1">
      <c r="A796" s="1" t="s">
        <v>158</v>
      </c>
      <c r="B796" s="1" t="s">
        <v>159</v>
      </c>
      <c r="C796" s="6">
        <v>375</v>
      </c>
      <c r="D796" s="1" t="s">
        <v>16</v>
      </c>
      <c r="E796" s="1">
        <v>1446</v>
      </c>
      <c r="F796" s="1">
        <v>1460</v>
      </c>
      <c r="G796" s="8">
        <f t="shared" si="318"/>
        <v>5250</v>
      </c>
      <c r="H796" s="24">
        <f t="shared" si="315"/>
        <v>14</v>
      </c>
      <c r="I796" s="24">
        <f t="shared" si="316"/>
        <v>0.9681881051175657</v>
      </c>
      <c r="J796" s="8">
        <f t="shared" si="317"/>
        <v>5250</v>
      </c>
    </row>
    <row r="797" spans="1:10" s="7" customFormat="1" ht="20.25" customHeight="1">
      <c r="A797" s="1" t="s">
        <v>160</v>
      </c>
      <c r="B797" s="1" t="s">
        <v>92</v>
      </c>
      <c r="C797" s="6">
        <v>125</v>
      </c>
      <c r="D797" s="1" t="s">
        <v>17</v>
      </c>
      <c r="E797" s="1">
        <v>3460</v>
      </c>
      <c r="F797" s="1">
        <v>3507</v>
      </c>
      <c r="G797" s="8">
        <f t="shared" si="318"/>
        <v>-5875</v>
      </c>
      <c r="H797" s="24">
        <f t="shared" si="315"/>
        <v>-47</v>
      </c>
      <c r="I797" s="24">
        <f t="shared" si="316"/>
        <v>-1.3583815028901733</v>
      </c>
      <c r="J797" s="8">
        <f t="shared" si="317"/>
        <v>-5875</v>
      </c>
    </row>
    <row r="798" spans="1:10" s="7" customFormat="1" ht="20.25" customHeight="1">
      <c r="A798" s="1" t="s">
        <v>161</v>
      </c>
      <c r="B798" s="1" t="s">
        <v>162</v>
      </c>
      <c r="C798" s="6">
        <v>600</v>
      </c>
      <c r="D798" s="1" t="s">
        <v>16</v>
      </c>
      <c r="E798" s="1">
        <v>1002</v>
      </c>
      <c r="F798" s="1">
        <v>1032</v>
      </c>
      <c r="G798" s="8">
        <f t="shared" si="318"/>
        <v>18000</v>
      </c>
      <c r="H798" s="24">
        <f t="shared" si="315"/>
        <v>30</v>
      </c>
      <c r="I798" s="24">
        <f t="shared" si="316"/>
        <v>2.9940119760479043</v>
      </c>
      <c r="J798" s="8">
        <f t="shared" si="317"/>
        <v>18000</v>
      </c>
    </row>
    <row r="799" spans="1:10" s="7" customFormat="1" ht="20.25" customHeight="1">
      <c r="A799" s="1" t="s">
        <v>163</v>
      </c>
      <c r="B799" s="1" t="s">
        <v>29</v>
      </c>
      <c r="C799" s="6">
        <v>900</v>
      </c>
      <c r="D799" s="1" t="s">
        <v>16</v>
      </c>
      <c r="E799" s="1">
        <v>602</v>
      </c>
      <c r="F799" s="1">
        <v>623</v>
      </c>
      <c r="G799" s="8">
        <f t="shared" si="318"/>
        <v>18900</v>
      </c>
      <c r="H799" s="24">
        <f t="shared" si="315"/>
        <v>21</v>
      </c>
      <c r="I799" s="24">
        <f t="shared" si="316"/>
        <v>3.488372093023256</v>
      </c>
      <c r="J799" s="8">
        <f t="shared" si="317"/>
        <v>18900</v>
      </c>
    </row>
    <row r="800" spans="1:10" s="7" customFormat="1" ht="20.25" customHeight="1">
      <c r="A800" s="13"/>
      <c r="B800" s="13"/>
      <c r="C800" s="14"/>
      <c r="D800" s="13"/>
      <c r="E800" s="13"/>
      <c r="F800" s="13"/>
      <c r="G800" s="20"/>
      <c r="H800" s="25"/>
      <c r="I800" s="36" t="s">
        <v>63</v>
      </c>
      <c r="J800" s="27">
        <f>SUM(J788:J799)</f>
        <v>129605.00000000003</v>
      </c>
    </row>
    <row r="801" spans="1:10" s="7" customFormat="1" ht="20.25" customHeight="1">
      <c r="A801" s="1" t="s">
        <v>164</v>
      </c>
      <c r="B801" s="1" t="s">
        <v>165</v>
      </c>
      <c r="C801" s="1">
        <v>2000</v>
      </c>
      <c r="D801" s="1" t="s">
        <v>16</v>
      </c>
      <c r="E801" s="1">
        <v>319</v>
      </c>
      <c r="F801" s="1">
        <v>323</v>
      </c>
      <c r="G801" s="8">
        <f t="shared" si="318"/>
        <v>8000</v>
      </c>
      <c r="H801" s="24">
        <f aca="true" t="shared" si="319" ref="H801:H866">G801/C801</f>
        <v>4</v>
      </c>
      <c r="I801" s="24">
        <f aca="true" t="shared" si="320" ref="I801:I866">H801/E801*100</f>
        <v>1.2539184952978055</v>
      </c>
      <c r="J801" s="8">
        <f aca="true" t="shared" si="321" ref="J801:J866">H801*C801</f>
        <v>8000</v>
      </c>
    </row>
    <row r="802" spans="1:10" s="7" customFormat="1" ht="20.25" customHeight="1">
      <c r="A802" s="1" t="s">
        <v>166</v>
      </c>
      <c r="B802" s="1" t="s">
        <v>167</v>
      </c>
      <c r="C802" s="1">
        <v>600</v>
      </c>
      <c r="D802" s="1" t="s">
        <v>16</v>
      </c>
      <c r="E802" s="1">
        <v>864</v>
      </c>
      <c r="F802" s="1">
        <v>875</v>
      </c>
      <c r="G802" s="8">
        <f t="shared" si="318"/>
        <v>6600</v>
      </c>
      <c r="H802" s="24">
        <f t="shared" si="319"/>
        <v>11</v>
      </c>
      <c r="I802" s="24">
        <f t="shared" si="320"/>
        <v>1.2731481481481481</v>
      </c>
      <c r="J802" s="8">
        <f t="shared" si="321"/>
        <v>6600</v>
      </c>
    </row>
    <row r="803" spans="1:10" s="7" customFormat="1" ht="20.25" customHeight="1">
      <c r="A803" s="1" t="s">
        <v>168</v>
      </c>
      <c r="B803" s="1" t="s">
        <v>4</v>
      </c>
      <c r="C803" s="1">
        <v>2100</v>
      </c>
      <c r="D803" s="1" t="s">
        <v>16</v>
      </c>
      <c r="E803" s="1">
        <v>227</v>
      </c>
      <c r="F803" s="1">
        <v>226</v>
      </c>
      <c r="G803" s="8">
        <f t="shared" si="318"/>
        <v>-2100</v>
      </c>
      <c r="H803" s="24">
        <f t="shared" si="319"/>
        <v>-1</v>
      </c>
      <c r="I803" s="24">
        <f t="shared" si="320"/>
        <v>-0.4405286343612335</v>
      </c>
      <c r="J803" s="8">
        <f t="shared" si="321"/>
        <v>-2100</v>
      </c>
    </row>
    <row r="804" spans="1:10" s="7" customFormat="1" ht="20.25" customHeight="1">
      <c r="A804" s="1" t="s">
        <v>169</v>
      </c>
      <c r="B804" s="1" t="s">
        <v>167</v>
      </c>
      <c r="C804" s="1">
        <v>600</v>
      </c>
      <c r="D804" s="1" t="s">
        <v>16</v>
      </c>
      <c r="E804" s="1">
        <v>852</v>
      </c>
      <c r="F804" s="1">
        <v>864</v>
      </c>
      <c r="G804" s="8">
        <f t="shared" si="318"/>
        <v>7200</v>
      </c>
      <c r="H804" s="24">
        <f t="shared" si="319"/>
        <v>12</v>
      </c>
      <c r="I804" s="24">
        <f t="shared" si="320"/>
        <v>1.4084507042253522</v>
      </c>
      <c r="J804" s="8">
        <f t="shared" si="321"/>
        <v>7200</v>
      </c>
    </row>
    <row r="805" spans="1:10" ht="20.25" customHeight="1">
      <c r="A805" s="1" t="s">
        <v>170</v>
      </c>
      <c r="B805" s="1" t="s">
        <v>165</v>
      </c>
      <c r="C805" s="1">
        <v>2000</v>
      </c>
      <c r="D805" s="1" t="s">
        <v>16</v>
      </c>
      <c r="E805" s="1">
        <v>311</v>
      </c>
      <c r="F805" s="1">
        <v>312</v>
      </c>
      <c r="G805" s="8">
        <f t="shared" si="318"/>
        <v>2000</v>
      </c>
      <c r="H805" s="24">
        <f t="shared" si="319"/>
        <v>1</v>
      </c>
      <c r="I805" s="24">
        <f t="shared" si="320"/>
        <v>0.3215434083601286</v>
      </c>
      <c r="J805" s="8">
        <f t="shared" si="321"/>
        <v>2000</v>
      </c>
    </row>
    <row r="806" spans="1:10" ht="20.25" customHeight="1">
      <c r="A806" s="1" t="s">
        <v>171</v>
      </c>
      <c r="B806" s="1" t="s">
        <v>172</v>
      </c>
      <c r="C806" s="1">
        <v>750</v>
      </c>
      <c r="D806" s="1" t="s">
        <v>16</v>
      </c>
      <c r="E806" s="1">
        <v>958</v>
      </c>
      <c r="F806" s="1">
        <v>969</v>
      </c>
      <c r="G806" s="8">
        <f t="shared" si="318"/>
        <v>8250</v>
      </c>
      <c r="H806" s="24">
        <f t="shared" si="319"/>
        <v>11</v>
      </c>
      <c r="I806" s="24">
        <f t="shared" si="320"/>
        <v>1.1482254697286012</v>
      </c>
      <c r="J806" s="8">
        <f t="shared" si="321"/>
        <v>8250</v>
      </c>
    </row>
    <row r="807" spans="1:10" ht="20.25" customHeight="1">
      <c r="A807" s="1" t="s">
        <v>173</v>
      </c>
      <c r="B807" s="1" t="s">
        <v>172</v>
      </c>
      <c r="C807" s="1">
        <v>750</v>
      </c>
      <c r="D807" s="1" t="s">
        <v>16</v>
      </c>
      <c r="E807" s="1">
        <v>935</v>
      </c>
      <c r="F807" s="1">
        <v>947</v>
      </c>
      <c r="G807" s="8">
        <f t="shared" si="318"/>
        <v>9000</v>
      </c>
      <c r="H807" s="24">
        <f t="shared" si="319"/>
        <v>12</v>
      </c>
      <c r="I807" s="24">
        <f t="shared" si="320"/>
        <v>1.2834224598930482</v>
      </c>
      <c r="J807" s="8">
        <f t="shared" si="321"/>
        <v>9000</v>
      </c>
    </row>
    <row r="808" spans="1:10" ht="20.25" customHeight="1">
      <c r="A808" s="1" t="s">
        <v>174</v>
      </c>
      <c r="B808" s="1" t="s">
        <v>99</v>
      </c>
      <c r="C808" s="1">
        <v>1000</v>
      </c>
      <c r="D808" s="1" t="s">
        <v>17</v>
      </c>
      <c r="E808" s="1">
        <v>432</v>
      </c>
      <c r="F808" s="1">
        <v>435</v>
      </c>
      <c r="G808" s="8">
        <f t="shared" si="318"/>
        <v>-3000</v>
      </c>
      <c r="H808" s="24">
        <f t="shared" si="319"/>
        <v>-3</v>
      </c>
      <c r="I808" s="24">
        <f t="shared" si="320"/>
        <v>-0.6944444444444444</v>
      </c>
      <c r="J808" s="8">
        <f t="shared" si="321"/>
        <v>-3000</v>
      </c>
    </row>
    <row r="809" spans="1:10" ht="20.25" customHeight="1">
      <c r="A809" s="1" t="s">
        <v>175</v>
      </c>
      <c r="B809" s="1" t="s">
        <v>92</v>
      </c>
      <c r="C809" s="1">
        <v>375</v>
      </c>
      <c r="D809" s="1" t="s">
        <v>17</v>
      </c>
      <c r="E809" s="1">
        <v>3732</v>
      </c>
      <c r="F809" s="1">
        <v>3696</v>
      </c>
      <c r="G809" s="8">
        <f t="shared" si="318"/>
        <v>13500</v>
      </c>
      <c r="H809" s="24">
        <f t="shared" si="319"/>
        <v>36</v>
      </c>
      <c r="I809" s="24">
        <f t="shared" si="320"/>
        <v>0.964630225080386</v>
      </c>
      <c r="J809" s="8">
        <f t="shared" si="321"/>
        <v>13500</v>
      </c>
    </row>
    <row r="810" spans="1:10" ht="20.25" customHeight="1">
      <c r="A810" s="1" t="s">
        <v>176</v>
      </c>
      <c r="B810" s="1" t="s">
        <v>172</v>
      </c>
      <c r="C810" s="1">
        <v>750</v>
      </c>
      <c r="D810" s="1" t="s">
        <v>16</v>
      </c>
      <c r="E810" s="1">
        <v>941</v>
      </c>
      <c r="F810" s="1">
        <v>959</v>
      </c>
      <c r="G810" s="8">
        <f t="shared" si="318"/>
        <v>13500</v>
      </c>
      <c r="H810" s="24">
        <f t="shared" si="319"/>
        <v>18</v>
      </c>
      <c r="I810" s="24">
        <f t="shared" si="320"/>
        <v>1.9128586609989375</v>
      </c>
      <c r="J810" s="8">
        <f t="shared" si="321"/>
        <v>13500</v>
      </c>
    </row>
    <row r="811" spans="1:10" ht="20.25" customHeight="1">
      <c r="A811" s="1" t="s">
        <v>177</v>
      </c>
      <c r="B811" s="1" t="s">
        <v>178</v>
      </c>
      <c r="C811" s="1">
        <v>1000</v>
      </c>
      <c r="D811" s="1" t="s">
        <v>17</v>
      </c>
      <c r="E811" s="1">
        <v>537</v>
      </c>
      <c r="F811" s="1">
        <v>527</v>
      </c>
      <c r="G811" s="8">
        <f t="shared" si="318"/>
        <v>10000</v>
      </c>
      <c r="H811" s="24">
        <f t="shared" si="319"/>
        <v>10</v>
      </c>
      <c r="I811" s="24">
        <f t="shared" si="320"/>
        <v>1.86219739292365</v>
      </c>
      <c r="J811" s="8">
        <f t="shared" si="321"/>
        <v>10000</v>
      </c>
    </row>
    <row r="812" spans="1:10" ht="20.25" customHeight="1">
      <c r="A812" s="1" t="s">
        <v>179</v>
      </c>
      <c r="B812" s="1" t="s">
        <v>21</v>
      </c>
      <c r="C812" s="1">
        <v>500</v>
      </c>
      <c r="D812" s="1" t="s">
        <v>16</v>
      </c>
      <c r="E812" s="1">
        <v>636</v>
      </c>
      <c r="F812" s="1">
        <v>637</v>
      </c>
      <c r="G812" s="8">
        <f t="shared" si="318"/>
        <v>500</v>
      </c>
      <c r="H812" s="24">
        <f t="shared" si="319"/>
        <v>1</v>
      </c>
      <c r="I812" s="24">
        <f t="shared" si="320"/>
        <v>0.15723270440251574</v>
      </c>
      <c r="J812" s="8">
        <f t="shared" si="321"/>
        <v>500</v>
      </c>
    </row>
    <row r="813" spans="1:10" ht="20.25" customHeight="1">
      <c r="A813" s="1" t="s">
        <v>180</v>
      </c>
      <c r="B813" s="1" t="s">
        <v>181</v>
      </c>
      <c r="C813" s="1">
        <v>600</v>
      </c>
      <c r="D813" s="1" t="s">
        <v>16</v>
      </c>
      <c r="E813" s="1">
        <v>849</v>
      </c>
      <c r="F813" s="1">
        <v>864</v>
      </c>
      <c r="G813" s="8">
        <f t="shared" si="318"/>
        <v>9000</v>
      </c>
      <c r="H813" s="24">
        <f t="shared" si="319"/>
        <v>15</v>
      </c>
      <c r="I813" s="24">
        <f t="shared" si="320"/>
        <v>1.76678445229682</v>
      </c>
      <c r="J813" s="8">
        <f t="shared" si="321"/>
        <v>9000</v>
      </c>
    </row>
    <row r="814" spans="1:10" ht="20.25" customHeight="1">
      <c r="A814" s="1" t="s">
        <v>182</v>
      </c>
      <c r="B814" s="1" t="s">
        <v>181</v>
      </c>
      <c r="C814" s="1">
        <v>600</v>
      </c>
      <c r="D814" s="1" t="s">
        <v>16</v>
      </c>
      <c r="E814" s="1">
        <v>854</v>
      </c>
      <c r="F814" s="1">
        <v>865</v>
      </c>
      <c r="G814" s="8">
        <f t="shared" si="318"/>
        <v>6600</v>
      </c>
      <c r="H814" s="24">
        <f t="shared" si="319"/>
        <v>11</v>
      </c>
      <c r="I814" s="24">
        <f t="shared" si="320"/>
        <v>1.288056206088993</v>
      </c>
      <c r="J814" s="8">
        <f t="shared" si="321"/>
        <v>6600</v>
      </c>
    </row>
    <row r="815" spans="1:10" ht="20.25" customHeight="1">
      <c r="A815" s="1" t="s">
        <v>183</v>
      </c>
      <c r="B815" s="1" t="s">
        <v>99</v>
      </c>
      <c r="C815" s="1">
        <v>1000</v>
      </c>
      <c r="D815" s="1" t="s">
        <v>16</v>
      </c>
      <c r="E815" s="1">
        <v>411</v>
      </c>
      <c r="F815" s="1">
        <v>419</v>
      </c>
      <c r="G815" s="8">
        <f t="shared" si="318"/>
        <v>8000</v>
      </c>
      <c r="H815" s="24">
        <f t="shared" si="319"/>
        <v>8</v>
      </c>
      <c r="I815" s="24">
        <f t="shared" si="320"/>
        <v>1.9464720194647203</v>
      </c>
      <c r="J815" s="8">
        <f t="shared" si="321"/>
        <v>8000</v>
      </c>
    </row>
    <row r="816" spans="1:10" ht="20.25" customHeight="1">
      <c r="A816" s="1" t="s">
        <v>184</v>
      </c>
      <c r="B816" s="1" t="s">
        <v>99</v>
      </c>
      <c r="C816" s="1">
        <v>1000</v>
      </c>
      <c r="D816" s="1" t="s">
        <v>16</v>
      </c>
      <c r="E816" s="1">
        <v>419</v>
      </c>
      <c r="F816" s="1">
        <v>422</v>
      </c>
      <c r="G816" s="8">
        <f t="shared" si="318"/>
        <v>3000</v>
      </c>
      <c r="H816" s="24">
        <f t="shared" si="319"/>
        <v>3</v>
      </c>
      <c r="I816" s="24">
        <f t="shared" si="320"/>
        <v>0.7159904534606205</v>
      </c>
      <c r="J816" s="8">
        <f t="shared" si="321"/>
        <v>3000</v>
      </c>
    </row>
    <row r="817" spans="1:10" ht="20.25" customHeight="1">
      <c r="A817" s="1" t="s">
        <v>185</v>
      </c>
      <c r="B817" s="1" t="s">
        <v>6</v>
      </c>
      <c r="C817" s="1">
        <v>700</v>
      </c>
      <c r="D817" s="1" t="s">
        <v>16</v>
      </c>
      <c r="E817" s="1">
        <v>700</v>
      </c>
      <c r="F817" s="1">
        <v>708</v>
      </c>
      <c r="G817" s="8">
        <f t="shared" si="318"/>
        <v>5600</v>
      </c>
      <c r="H817" s="24">
        <f t="shared" si="319"/>
        <v>8</v>
      </c>
      <c r="I817" s="24">
        <f t="shared" si="320"/>
        <v>1.1428571428571428</v>
      </c>
      <c r="J817" s="8">
        <f t="shared" si="321"/>
        <v>5600</v>
      </c>
    </row>
    <row r="818" spans="1:10" ht="20.25" customHeight="1">
      <c r="A818" s="1" t="s">
        <v>186</v>
      </c>
      <c r="B818" s="1" t="s">
        <v>6</v>
      </c>
      <c r="C818" s="1">
        <v>700</v>
      </c>
      <c r="D818" s="1" t="s">
        <v>16</v>
      </c>
      <c r="E818" s="1">
        <v>680</v>
      </c>
      <c r="F818" s="1">
        <v>693</v>
      </c>
      <c r="G818" s="8">
        <f t="shared" si="318"/>
        <v>9100</v>
      </c>
      <c r="H818" s="24">
        <f t="shared" si="319"/>
        <v>13</v>
      </c>
      <c r="I818" s="24">
        <f t="shared" si="320"/>
        <v>1.911764705882353</v>
      </c>
      <c r="J818" s="8">
        <f t="shared" si="321"/>
        <v>9100</v>
      </c>
    </row>
    <row r="819" spans="1:10" ht="20.25" customHeight="1">
      <c r="A819" s="1" t="s">
        <v>187</v>
      </c>
      <c r="B819" s="1" t="s">
        <v>113</v>
      </c>
      <c r="C819" s="1">
        <v>1700</v>
      </c>
      <c r="D819" s="1" t="s">
        <v>16</v>
      </c>
      <c r="E819" s="1">
        <v>265</v>
      </c>
      <c r="F819" s="1">
        <v>269</v>
      </c>
      <c r="G819" s="8">
        <f t="shared" si="318"/>
        <v>6800</v>
      </c>
      <c r="H819" s="24">
        <f t="shared" si="319"/>
        <v>4</v>
      </c>
      <c r="I819" s="24">
        <f t="shared" si="320"/>
        <v>1.509433962264151</v>
      </c>
      <c r="J819" s="8">
        <f t="shared" si="321"/>
        <v>6800</v>
      </c>
    </row>
    <row r="820" spans="1:10" ht="20.25" customHeight="1">
      <c r="A820" s="1" t="s">
        <v>188</v>
      </c>
      <c r="B820" s="1" t="s">
        <v>30</v>
      </c>
      <c r="C820" s="1">
        <v>3100</v>
      </c>
      <c r="D820" s="1" t="s">
        <v>16</v>
      </c>
      <c r="E820" s="1">
        <v>134.5</v>
      </c>
      <c r="F820" s="1">
        <v>134</v>
      </c>
      <c r="G820" s="8">
        <f t="shared" si="318"/>
        <v>-1550</v>
      </c>
      <c r="H820" s="24">
        <f t="shared" si="319"/>
        <v>-0.5</v>
      </c>
      <c r="I820" s="24">
        <f t="shared" si="320"/>
        <v>-0.37174721189591076</v>
      </c>
      <c r="J820" s="8">
        <f t="shared" si="321"/>
        <v>-1550</v>
      </c>
    </row>
    <row r="821" spans="1:10" ht="20.25" customHeight="1">
      <c r="A821" s="13"/>
      <c r="B821" s="13"/>
      <c r="C821" s="14"/>
      <c r="D821" s="13"/>
      <c r="E821" s="13"/>
      <c r="F821" s="13"/>
      <c r="G821" s="20"/>
      <c r="H821" s="25"/>
      <c r="I821" s="36" t="s">
        <v>63</v>
      </c>
      <c r="J821" s="27">
        <f>SUM(J801:J820)</f>
        <v>120000</v>
      </c>
    </row>
    <row r="822" spans="1:10" ht="20.25" customHeight="1">
      <c r="A822" s="1" t="s">
        <v>189</v>
      </c>
      <c r="B822" s="1" t="s">
        <v>30</v>
      </c>
      <c r="C822" s="1">
        <v>3100</v>
      </c>
      <c r="D822" s="1" t="s">
        <v>17</v>
      </c>
      <c r="E822" s="1">
        <v>134</v>
      </c>
      <c r="F822" s="1">
        <v>137</v>
      </c>
      <c r="G822" s="8">
        <f t="shared" si="318"/>
        <v>-9300</v>
      </c>
      <c r="H822" s="24">
        <f t="shared" si="319"/>
        <v>-3</v>
      </c>
      <c r="I822" s="24">
        <f t="shared" si="320"/>
        <v>-2.2388059701492535</v>
      </c>
      <c r="J822" s="8">
        <f t="shared" si="321"/>
        <v>-9300</v>
      </c>
    </row>
    <row r="823" spans="1:10" ht="20.25" customHeight="1">
      <c r="A823" s="1" t="s">
        <v>190</v>
      </c>
      <c r="B823" s="1" t="s">
        <v>1</v>
      </c>
      <c r="C823" s="1">
        <v>6000</v>
      </c>
      <c r="D823" s="1" t="s">
        <v>16</v>
      </c>
      <c r="E823" s="1">
        <v>60</v>
      </c>
      <c r="F823" s="1">
        <v>60.6</v>
      </c>
      <c r="G823" s="8">
        <f t="shared" si="318"/>
        <v>3600.0000000000086</v>
      </c>
      <c r="H823" s="24">
        <f t="shared" si="319"/>
        <v>0.6000000000000014</v>
      </c>
      <c r="I823" s="24">
        <f t="shared" si="320"/>
        <v>1.0000000000000024</v>
      </c>
      <c r="J823" s="8">
        <f t="shared" si="321"/>
        <v>3600.0000000000086</v>
      </c>
    </row>
    <row r="824" spans="1:10" ht="20.25" customHeight="1">
      <c r="A824" s="1" t="s">
        <v>191</v>
      </c>
      <c r="B824" s="1" t="s">
        <v>21</v>
      </c>
      <c r="C824" s="1">
        <v>500</v>
      </c>
      <c r="D824" s="1" t="s">
        <v>16</v>
      </c>
      <c r="E824" s="1">
        <v>556</v>
      </c>
      <c r="F824" s="1">
        <v>549</v>
      </c>
      <c r="G824" s="8">
        <f t="shared" si="318"/>
        <v>-3500</v>
      </c>
      <c r="H824" s="24">
        <f t="shared" si="319"/>
        <v>-7</v>
      </c>
      <c r="I824" s="24">
        <f t="shared" si="320"/>
        <v>-1.2589928057553956</v>
      </c>
      <c r="J824" s="8">
        <f t="shared" si="321"/>
        <v>-3500</v>
      </c>
    </row>
    <row r="825" spans="1:10" ht="20.25" customHeight="1">
      <c r="A825" s="1" t="s">
        <v>192</v>
      </c>
      <c r="B825" s="1" t="s">
        <v>21</v>
      </c>
      <c r="C825" s="1">
        <v>500</v>
      </c>
      <c r="D825" s="1" t="s">
        <v>16</v>
      </c>
      <c r="E825" s="1">
        <v>548</v>
      </c>
      <c r="F825" s="1">
        <v>554</v>
      </c>
      <c r="G825" s="8">
        <f t="shared" si="318"/>
        <v>3000</v>
      </c>
      <c r="H825" s="24">
        <f t="shared" si="319"/>
        <v>6</v>
      </c>
      <c r="I825" s="24">
        <f t="shared" si="320"/>
        <v>1.094890510948905</v>
      </c>
      <c r="J825" s="8">
        <f t="shared" si="321"/>
        <v>3000</v>
      </c>
    </row>
    <row r="826" spans="1:10" ht="20.25" customHeight="1">
      <c r="A826" s="1" t="s">
        <v>193</v>
      </c>
      <c r="B826" s="1" t="s">
        <v>21</v>
      </c>
      <c r="C826" s="1">
        <v>500</v>
      </c>
      <c r="D826" s="1" t="s">
        <v>16</v>
      </c>
      <c r="E826" s="1">
        <v>554</v>
      </c>
      <c r="F826" s="1">
        <v>557</v>
      </c>
      <c r="G826" s="8">
        <f t="shared" si="318"/>
        <v>1500</v>
      </c>
      <c r="H826" s="24">
        <f t="shared" si="319"/>
        <v>3</v>
      </c>
      <c r="I826" s="24">
        <f t="shared" si="320"/>
        <v>0.5415162454873645</v>
      </c>
      <c r="J826" s="8">
        <f t="shared" si="321"/>
        <v>1500</v>
      </c>
    </row>
    <row r="827" spans="1:10" ht="20.25" customHeight="1">
      <c r="A827" s="1" t="s">
        <v>194</v>
      </c>
      <c r="B827" s="1" t="s">
        <v>21</v>
      </c>
      <c r="C827" s="1">
        <v>500</v>
      </c>
      <c r="D827" s="1" t="s">
        <v>17</v>
      </c>
      <c r="E827" s="1">
        <v>547</v>
      </c>
      <c r="F827" s="1">
        <v>544</v>
      </c>
      <c r="G827" s="8">
        <f t="shared" si="318"/>
        <v>1500</v>
      </c>
      <c r="H827" s="24">
        <f t="shared" si="319"/>
        <v>3</v>
      </c>
      <c r="I827" s="24">
        <f t="shared" si="320"/>
        <v>0.5484460694698354</v>
      </c>
      <c r="J827" s="8">
        <f t="shared" si="321"/>
        <v>1500</v>
      </c>
    </row>
    <row r="828" spans="1:10" ht="20.25" customHeight="1">
      <c r="A828" s="1" t="s">
        <v>195</v>
      </c>
      <c r="B828" s="1" t="s">
        <v>0</v>
      </c>
      <c r="C828" s="1">
        <v>5000</v>
      </c>
      <c r="D828" s="1" t="s">
        <v>16</v>
      </c>
      <c r="E828" s="1">
        <v>87</v>
      </c>
      <c r="F828" s="1">
        <v>88</v>
      </c>
      <c r="G828" s="8">
        <f t="shared" si="318"/>
        <v>5000</v>
      </c>
      <c r="H828" s="24">
        <f t="shared" si="319"/>
        <v>1</v>
      </c>
      <c r="I828" s="24">
        <f t="shared" si="320"/>
        <v>1.1494252873563218</v>
      </c>
      <c r="J828" s="8">
        <f t="shared" si="321"/>
        <v>5000</v>
      </c>
    </row>
    <row r="829" spans="1:10" ht="20.25" customHeight="1">
      <c r="A829" s="1" t="s">
        <v>196</v>
      </c>
      <c r="B829" s="1" t="s">
        <v>21</v>
      </c>
      <c r="C829" s="1">
        <v>500</v>
      </c>
      <c r="D829" s="1" t="s">
        <v>16</v>
      </c>
      <c r="E829" s="1">
        <v>525</v>
      </c>
      <c r="F829" s="1">
        <v>553</v>
      </c>
      <c r="G829" s="8">
        <f t="shared" si="318"/>
        <v>14000</v>
      </c>
      <c r="H829" s="24">
        <f t="shared" si="319"/>
        <v>28</v>
      </c>
      <c r="I829" s="24">
        <f t="shared" si="320"/>
        <v>5.333333333333334</v>
      </c>
      <c r="J829" s="8">
        <f t="shared" si="321"/>
        <v>14000</v>
      </c>
    </row>
    <row r="830" spans="1:10" ht="20.25" customHeight="1">
      <c r="A830" s="1" t="s">
        <v>197</v>
      </c>
      <c r="B830" s="1" t="s">
        <v>6</v>
      </c>
      <c r="C830" s="1">
        <v>700</v>
      </c>
      <c r="D830" s="1" t="s">
        <v>16</v>
      </c>
      <c r="E830" s="1">
        <v>634</v>
      </c>
      <c r="F830" s="1">
        <v>644</v>
      </c>
      <c r="G830" s="8">
        <f t="shared" si="318"/>
        <v>7000</v>
      </c>
      <c r="H830" s="24">
        <f t="shared" si="319"/>
        <v>10</v>
      </c>
      <c r="I830" s="24">
        <f t="shared" si="320"/>
        <v>1.5772870662460567</v>
      </c>
      <c r="J830" s="8">
        <f t="shared" si="321"/>
        <v>7000</v>
      </c>
    </row>
    <row r="831" spans="1:10" ht="20.25" customHeight="1">
      <c r="A831" s="1" t="s">
        <v>197</v>
      </c>
      <c r="B831" s="1" t="s">
        <v>21</v>
      </c>
      <c r="C831" s="1">
        <v>500</v>
      </c>
      <c r="D831" s="1" t="s">
        <v>17</v>
      </c>
      <c r="E831" s="1">
        <v>451</v>
      </c>
      <c r="F831" s="1">
        <v>456</v>
      </c>
      <c r="G831" s="8">
        <f t="shared" si="318"/>
        <v>-2500</v>
      </c>
      <c r="H831" s="24">
        <f t="shared" si="319"/>
        <v>-5</v>
      </c>
      <c r="I831" s="24">
        <f t="shared" si="320"/>
        <v>-1.1086474501108647</v>
      </c>
      <c r="J831" s="8">
        <f t="shared" si="321"/>
        <v>-2500</v>
      </c>
    </row>
    <row r="832" spans="1:10" ht="20.25" customHeight="1">
      <c r="A832" s="1" t="s">
        <v>198</v>
      </c>
      <c r="B832" s="1" t="s">
        <v>0</v>
      </c>
      <c r="C832" s="1">
        <v>5000</v>
      </c>
      <c r="D832" s="1" t="s">
        <v>17</v>
      </c>
      <c r="E832" s="1">
        <v>91</v>
      </c>
      <c r="F832" s="1">
        <v>88.5</v>
      </c>
      <c r="G832" s="8">
        <f t="shared" si="318"/>
        <v>12500</v>
      </c>
      <c r="H832" s="24">
        <f t="shared" si="319"/>
        <v>2.5</v>
      </c>
      <c r="I832" s="24">
        <f t="shared" si="320"/>
        <v>2.7472527472527473</v>
      </c>
      <c r="J832" s="8">
        <f t="shared" si="321"/>
        <v>12500</v>
      </c>
    </row>
    <row r="833" spans="1:10" ht="20.25" customHeight="1">
      <c r="A833" s="1" t="s">
        <v>199</v>
      </c>
      <c r="B833" s="1" t="s">
        <v>90</v>
      </c>
      <c r="C833" s="1">
        <v>700</v>
      </c>
      <c r="D833" s="1" t="s">
        <v>16</v>
      </c>
      <c r="E833" s="1">
        <v>742</v>
      </c>
      <c r="F833" s="1">
        <v>755</v>
      </c>
      <c r="G833" s="8">
        <f t="shared" si="318"/>
        <v>9100</v>
      </c>
      <c r="H833" s="24">
        <f t="shared" si="319"/>
        <v>13</v>
      </c>
      <c r="I833" s="24">
        <f t="shared" si="320"/>
        <v>1.7520215633423182</v>
      </c>
      <c r="J833" s="8">
        <f t="shared" si="321"/>
        <v>9100</v>
      </c>
    </row>
    <row r="834" spans="1:10" ht="20.25" customHeight="1">
      <c r="A834" s="1" t="s">
        <v>200</v>
      </c>
      <c r="B834" s="1" t="s">
        <v>201</v>
      </c>
      <c r="C834" s="1">
        <v>1700</v>
      </c>
      <c r="D834" s="1" t="s">
        <v>16</v>
      </c>
      <c r="E834" s="1">
        <v>193.5</v>
      </c>
      <c r="F834" s="1">
        <v>196</v>
      </c>
      <c r="G834" s="8">
        <f t="shared" si="318"/>
        <v>4250</v>
      </c>
      <c r="H834" s="24">
        <f t="shared" si="319"/>
        <v>2.5</v>
      </c>
      <c r="I834" s="24">
        <f t="shared" si="320"/>
        <v>1.2919896640826873</v>
      </c>
      <c r="J834" s="8">
        <f t="shared" si="321"/>
        <v>4250</v>
      </c>
    </row>
    <row r="835" spans="1:10" ht="20.25" customHeight="1">
      <c r="A835" s="1" t="s">
        <v>200</v>
      </c>
      <c r="B835" s="1" t="s">
        <v>19</v>
      </c>
      <c r="C835" s="1">
        <v>200</v>
      </c>
      <c r="D835" s="1" t="s">
        <v>16</v>
      </c>
      <c r="E835" s="1">
        <v>2232</v>
      </c>
      <c r="F835" s="1">
        <v>2218</v>
      </c>
      <c r="G835" s="8">
        <f t="shared" si="318"/>
        <v>-2800</v>
      </c>
      <c r="H835" s="24">
        <f t="shared" si="319"/>
        <v>-14</v>
      </c>
      <c r="I835" s="24">
        <f t="shared" si="320"/>
        <v>-0.6272401433691757</v>
      </c>
      <c r="J835" s="8">
        <f t="shared" si="321"/>
        <v>-2800</v>
      </c>
    </row>
    <row r="836" spans="1:10" ht="20.25" customHeight="1">
      <c r="A836" s="1" t="s">
        <v>200</v>
      </c>
      <c r="B836" s="1" t="s">
        <v>202</v>
      </c>
      <c r="C836" s="1">
        <v>2000</v>
      </c>
      <c r="D836" s="1" t="s">
        <v>16</v>
      </c>
      <c r="E836" s="1">
        <v>151</v>
      </c>
      <c r="F836" s="1">
        <v>157</v>
      </c>
      <c r="G836" s="8">
        <f aca="true" t="shared" si="322" ref="G836:G880">(IF($D836="SHORT",$E836-$F836,IF($D836="LONG",$F836-$E836)))*$C836</f>
        <v>12000</v>
      </c>
      <c r="H836" s="24">
        <f t="shared" si="319"/>
        <v>6</v>
      </c>
      <c r="I836" s="24">
        <f t="shared" si="320"/>
        <v>3.9735099337748347</v>
      </c>
      <c r="J836" s="8">
        <f t="shared" si="321"/>
        <v>12000</v>
      </c>
    </row>
    <row r="837" spans="1:10" ht="20.25" customHeight="1">
      <c r="A837" s="1" t="s">
        <v>203</v>
      </c>
      <c r="B837" s="1" t="s">
        <v>4</v>
      </c>
      <c r="C837" s="1">
        <v>2100</v>
      </c>
      <c r="D837" s="1" t="s">
        <v>16</v>
      </c>
      <c r="E837" s="1">
        <v>255.5</v>
      </c>
      <c r="F837" s="1">
        <v>253</v>
      </c>
      <c r="G837" s="8">
        <f t="shared" si="322"/>
        <v>-5250</v>
      </c>
      <c r="H837" s="24">
        <f t="shared" si="319"/>
        <v>-2.5</v>
      </c>
      <c r="I837" s="24">
        <f t="shared" si="320"/>
        <v>-0.9784735812133072</v>
      </c>
      <c r="J837" s="8">
        <f t="shared" si="321"/>
        <v>-5250</v>
      </c>
    </row>
    <row r="838" spans="1:10" ht="20.25" customHeight="1">
      <c r="A838" s="1" t="s">
        <v>204</v>
      </c>
      <c r="B838" s="1" t="s">
        <v>25</v>
      </c>
      <c r="C838" s="1">
        <v>1000</v>
      </c>
      <c r="D838" s="1" t="s">
        <v>16</v>
      </c>
      <c r="E838" s="1">
        <v>393</v>
      </c>
      <c r="F838" s="1">
        <v>388</v>
      </c>
      <c r="G838" s="8">
        <f t="shared" si="322"/>
        <v>-5000</v>
      </c>
      <c r="H838" s="24">
        <f t="shared" si="319"/>
        <v>-5</v>
      </c>
      <c r="I838" s="24">
        <f t="shared" si="320"/>
        <v>-1.2722646310432568</v>
      </c>
      <c r="J838" s="8">
        <f t="shared" si="321"/>
        <v>-5000</v>
      </c>
    </row>
    <row r="839" spans="1:10" ht="20.25" customHeight="1">
      <c r="A839" s="1" t="s">
        <v>205</v>
      </c>
      <c r="B839" s="1" t="s">
        <v>4</v>
      </c>
      <c r="C839" s="1">
        <v>2100</v>
      </c>
      <c r="D839" s="1" t="s">
        <v>17</v>
      </c>
      <c r="E839" s="1">
        <v>229</v>
      </c>
      <c r="F839" s="1">
        <v>227</v>
      </c>
      <c r="G839" s="8">
        <f t="shared" si="322"/>
        <v>4200</v>
      </c>
      <c r="H839" s="24">
        <f t="shared" si="319"/>
        <v>2</v>
      </c>
      <c r="I839" s="24">
        <f t="shared" si="320"/>
        <v>0.8733624454148471</v>
      </c>
      <c r="J839" s="8">
        <f t="shared" si="321"/>
        <v>4200</v>
      </c>
    </row>
    <row r="840" spans="1:10" ht="20.25" customHeight="1">
      <c r="A840" s="1" t="s">
        <v>205</v>
      </c>
      <c r="B840" s="1" t="s">
        <v>181</v>
      </c>
      <c r="C840" s="1">
        <v>600</v>
      </c>
      <c r="D840" s="1" t="s">
        <v>16</v>
      </c>
      <c r="E840" s="1">
        <v>849</v>
      </c>
      <c r="F840" s="1">
        <v>853</v>
      </c>
      <c r="G840" s="8">
        <f t="shared" si="322"/>
        <v>2400</v>
      </c>
      <c r="H840" s="24">
        <f t="shared" si="319"/>
        <v>4</v>
      </c>
      <c r="I840" s="24">
        <f t="shared" si="320"/>
        <v>0.47114252061248524</v>
      </c>
      <c r="J840" s="8">
        <f t="shared" si="321"/>
        <v>2400</v>
      </c>
    </row>
    <row r="841" spans="1:10" ht="20.25" customHeight="1">
      <c r="A841" s="1" t="s">
        <v>205</v>
      </c>
      <c r="B841" s="1" t="s">
        <v>4</v>
      </c>
      <c r="C841" s="1">
        <v>2100</v>
      </c>
      <c r="D841" s="1" t="s">
        <v>17</v>
      </c>
      <c r="E841" s="1">
        <v>233</v>
      </c>
      <c r="F841" s="1">
        <v>230</v>
      </c>
      <c r="G841" s="8">
        <f t="shared" si="322"/>
        <v>6300</v>
      </c>
      <c r="H841" s="24">
        <f t="shared" si="319"/>
        <v>3</v>
      </c>
      <c r="I841" s="24">
        <f t="shared" si="320"/>
        <v>1.2875536480686696</v>
      </c>
      <c r="J841" s="8">
        <f t="shared" si="321"/>
        <v>6300</v>
      </c>
    </row>
    <row r="842" spans="1:10" ht="20.25" customHeight="1">
      <c r="A842" s="1" t="s">
        <v>206</v>
      </c>
      <c r="B842" s="1" t="s">
        <v>2</v>
      </c>
      <c r="C842" s="1">
        <v>600</v>
      </c>
      <c r="D842" s="1" t="s">
        <v>17</v>
      </c>
      <c r="E842" s="1">
        <v>871</v>
      </c>
      <c r="F842" s="1">
        <v>863</v>
      </c>
      <c r="G842" s="8">
        <f t="shared" si="322"/>
        <v>4800</v>
      </c>
      <c r="H842" s="24">
        <f t="shared" si="319"/>
        <v>8</v>
      </c>
      <c r="I842" s="24">
        <f t="shared" si="320"/>
        <v>0.9184845005740528</v>
      </c>
      <c r="J842" s="8">
        <f t="shared" si="321"/>
        <v>4800</v>
      </c>
    </row>
    <row r="843" spans="1:10" ht="20.25" customHeight="1">
      <c r="A843" s="1" t="s">
        <v>207</v>
      </c>
      <c r="B843" s="1" t="s">
        <v>6</v>
      </c>
      <c r="C843" s="1">
        <v>700</v>
      </c>
      <c r="D843" s="1" t="s">
        <v>17</v>
      </c>
      <c r="E843" s="1">
        <v>728</v>
      </c>
      <c r="F843" s="1">
        <v>721</v>
      </c>
      <c r="G843" s="8">
        <f t="shared" si="322"/>
        <v>4900</v>
      </c>
      <c r="H843" s="24">
        <f t="shared" si="319"/>
        <v>7</v>
      </c>
      <c r="I843" s="24">
        <f t="shared" si="320"/>
        <v>0.9615384615384616</v>
      </c>
      <c r="J843" s="8">
        <f t="shared" si="321"/>
        <v>4900</v>
      </c>
    </row>
    <row r="844" spans="1:10" ht="20.25" customHeight="1">
      <c r="A844" s="1" t="s">
        <v>208</v>
      </c>
      <c r="B844" s="1" t="s">
        <v>25</v>
      </c>
      <c r="C844" s="1">
        <v>1000</v>
      </c>
      <c r="D844" s="1" t="s">
        <v>17</v>
      </c>
      <c r="E844" s="1">
        <v>412</v>
      </c>
      <c r="F844" s="1">
        <v>409</v>
      </c>
      <c r="G844" s="8">
        <f t="shared" si="322"/>
        <v>3000</v>
      </c>
      <c r="H844" s="24">
        <f t="shared" si="319"/>
        <v>3</v>
      </c>
      <c r="I844" s="24">
        <f t="shared" si="320"/>
        <v>0.7281553398058253</v>
      </c>
      <c r="J844" s="8">
        <f t="shared" si="321"/>
        <v>3000</v>
      </c>
    </row>
    <row r="845" spans="1:10" ht="20.25" customHeight="1">
      <c r="A845" s="1" t="s">
        <v>208</v>
      </c>
      <c r="B845" s="1" t="s">
        <v>6</v>
      </c>
      <c r="C845" s="1">
        <v>700</v>
      </c>
      <c r="D845" s="1" t="s">
        <v>16</v>
      </c>
      <c r="E845" s="1">
        <v>773</v>
      </c>
      <c r="F845" s="1">
        <v>766</v>
      </c>
      <c r="G845" s="8">
        <f t="shared" si="322"/>
        <v>-4900</v>
      </c>
      <c r="H845" s="24">
        <f t="shared" si="319"/>
        <v>-7</v>
      </c>
      <c r="I845" s="24">
        <f t="shared" si="320"/>
        <v>-0.9055627425614489</v>
      </c>
      <c r="J845" s="8">
        <f t="shared" si="321"/>
        <v>-4900</v>
      </c>
    </row>
    <row r="846" spans="1:10" ht="20.25" customHeight="1">
      <c r="A846" s="1" t="s">
        <v>209</v>
      </c>
      <c r="B846" s="1" t="s">
        <v>28</v>
      </c>
      <c r="C846" s="1">
        <v>500</v>
      </c>
      <c r="D846" s="1" t="s">
        <v>16</v>
      </c>
      <c r="E846" s="1">
        <v>782</v>
      </c>
      <c r="F846" s="1">
        <v>785</v>
      </c>
      <c r="G846" s="8">
        <f t="shared" si="322"/>
        <v>1500</v>
      </c>
      <c r="H846" s="24">
        <f t="shared" si="319"/>
        <v>3</v>
      </c>
      <c r="I846" s="24">
        <f t="shared" si="320"/>
        <v>0.3836317135549872</v>
      </c>
      <c r="J846" s="8">
        <f t="shared" si="321"/>
        <v>1500</v>
      </c>
    </row>
    <row r="847" spans="1:10" ht="20.25" customHeight="1">
      <c r="A847" s="1" t="s">
        <v>209</v>
      </c>
      <c r="B847" s="1" t="s">
        <v>29</v>
      </c>
      <c r="C847" s="1">
        <v>900</v>
      </c>
      <c r="D847" s="1" t="s">
        <v>17</v>
      </c>
      <c r="E847" s="1">
        <v>606</v>
      </c>
      <c r="F847" s="1">
        <v>595</v>
      </c>
      <c r="G847" s="8">
        <f t="shared" si="322"/>
        <v>9900</v>
      </c>
      <c r="H847" s="24">
        <f t="shared" si="319"/>
        <v>11</v>
      </c>
      <c r="I847" s="24">
        <f t="shared" si="320"/>
        <v>1.8151815181518154</v>
      </c>
      <c r="J847" s="8">
        <f t="shared" si="321"/>
        <v>9900</v>
      </c>
    </row>
    <row r="848" spans="1:10" ht="20.25" customHeight="1">
      <c r="A848" s="1" t="s">
        <v>210</v>
      </c>
      <c r="B848" s="1" t="s">
        <v>29</v>
      </c>
      <c r="C848" s="1">
        <v>900</v>
      </c>
      <c r="D848" s="1" t="s">
        <v>16</v>
      </c>
      <c r="E848" s="1">
        <v>614</v>
      </c>
      <c r="F848" s="1">
        <v>621.5</v>
      </c>
      <c r="G848" s="8">
        <f t="shared" si="322"/>
        <v>6750</v>
      </c>
      <c r="H848" s="24">
        <f t="shared" si="319"/>
        <v>7.5</v>
      </c>
      <c r="I848" s="24">
        <f t="shared" si="320"/>
        <v>1.221498371335505</v>
      </c>
      <c r="J848" s="8">
        <f t="shared" si="321"/>
        <v>6750</v>
      </c>
    </row>
    <row r="849" spans="1:10" ht="20.25" customHeight="1">
      <c r="A849" s="1" t="s">
        <v>210</v>
      </c>
      <c r="B849" s="1" t="s">
        <v>28</v>
      </c>
      <c r="C849" s="1">
        <v>500</v>
      </c>
      <c r="D849" s="1" t="s">
        <v>16</v>
      </c>
      <c r="E849" s="1">
        <v>837</v>
      </c>
      <c r="F849" s="1">
        <v>829</v>
      </c>
      <c r="G849" s="8">
        <f t="shared" si="322"/>
        <v>-4000</v>
      </c>
      <c r="H849" s="24">
        <f t="shared" si="319"/>
        <v>-8</v>
      </c>
      <c r="I849" s="24">
        <f t="shared" si="320"/>
        <v>-0.955794504181601</v>
      </c>
      <c r="J849" s="8">
        <f t="shared" si="321"/>
        <v>-4000</v>
      </c>
    </row>
    <row r="850" spans="1:10" ht="20.25" customHeight="1">
      <c r="A850" s="1" t="s">
        <v>210</v>
      </c>
      <c r="B850" s="1" t="s">
        <v>141</v>
      </c>
      <c r="C850" s="1">
        <v>800</v>
      </c>
      <c r="D850" s="1" t="s">
        <v>16</v>
      </c>
      <c r="E850" s="1">
        <v>531.5</v>
      </c>
      <c r="F850" s="1">
        <v>525</v>
      </c>
      <c r="G850" s="8">
        <f t="shared" si="322"/>
        <v>-5200</v>
      </c>
      <c r="H850" s="24">
        <f t="shared" si="319"/>
        <v>-6.5</v>
      </c>
      <c r="I850" s="24">
        <f t="shared" si="320"/>
        <v>-1.2229539040451554</v>
      </c>
      <c r="J850" s="8">
        <f t="shared" si="321"/>
        <v>-5200</v>
      </c>
    </row>
    <row r="851" spans="1:10" ht="20.25" customHeight="1">
      <c r="A851" s="1" t="s">
        <v>211</v>
      </c>
      <c r="B851" s="1" t="s">
        <v>90</v>
      </c>
      <c r="C851" s="1">
        <v>700</v>
      </c>
      <c r="D851" s="1" t="s">
        <v>16</v>
      </c>
      <c r="E851" s="1">
        <v>760</v>
      </c>
      <c r="F851" s="1">
        <v>769</v>
      </c>
      <c r="G851" s="8">
        <f t="shared" si="322"/>
        <v>6300</v>
      </c>
      <c r="H851" s="24">
        <f t="shared" si="319"/>
        <v>9</v>
      </c>
      <c r="I851" s="24">
        <f t="shared" si="320"/>
        <v>1.1842105263157896</v>
      </c>
      <c r="J851" s="8">
        <f t="shared" si="321"/>
        <v>6300</v>
      </c>
    </row>
    <row r="852" spans="1:10" ht="20.25" customHeight="1">
      <c r="A852" s="1" t="s">
        <v>211</v>
      </c>
      <c r="B852" s="1" t="s">
        <v>141</v>
      </c>
      <c r="C852" s="1">
        <v>800</v>
      </c>
      <c r="D852" s="1" t="s">
        <v>17</v>
      </c>
      <c r="E852" s="1">
        <v>531</v>
      </c>
      <c r="F852" s="1">
        <v>525</v>
      </c>
      <c r="G852" s="8">
        <f t="shared" si="322"/>
        <v>4800</v>
      </c>
      <c r="H852" s="24">
        <f t="shared" si="319"/>
        <v>6</v>
      </c>
      <c r="I852" s="24">
        <f t="shared" si="320"/>
        <v>1.1299435028248588</v>
      </c>
      <c r="J852" s="8">
        <f t="shared" si="321"/>
        <v>4800</v>
      </c>
    </row>
    <row r="853" spans="1:10" ht="20.25" customHeight="1">
      <c r="A853" s="13"/>
      <c r="B853" s="13"/>
      <c r="C853" s="14"/>
      <c r="D853" s="13"/>
      <c r="E853" s="13"/>
      <c r="F853" s="13"/>
      <c r="G853" s="20"/>
      <c r="H853" s="25"/>
      <c r="I853" s="36" t="s">
        <v>63</v>
      </c>
      <c r="J853" s="27">
        <f>SUM(J822:J852)</f>
        <v>85850</v>
      </c>
    </row>
    <row r="854" spans="1:10" ht="20.25" customHeight="1">
      <c r="A854" s="1" t="s">
        <v>212</v>
      </c>
      <c r="B854" s="1" t="s">
        <v>25</v>
      </c>
      <c r="C854" s="1">
        <v>1000</v>
      </c>
      <c r="D854" s="1" t="s">
        <v>16</v>
      </c>
      <c r="E854" s="1">
        <v>414</v>
      </c>
      <c r="F854" s="1">
        <v>420</v>
      </c>
      <c r="G854" s="8">
        <f t="shared" si="322"/>
        <v>6000</v>
      </c>
      <c r="H854" s="24">
        <f t="shared" si="319"/>
        <v>6</v>
      </c>
      <c r="I854" s="24">
        <f t="shared" si="320"/>
        <v>1.4492753623188406</v>
      </c>
      <c r="J854" s="8">
        <f t="shared" si="321"/>
        <v>6000</v>
      </c>
    </row>
    <row r="855" spans="1:10" ht="20.25" customHeight="1">
      <c r="A855" s="1" t="s">
        <v>213</v>
      </c>
      <c r="B855" s="1" t="s">
        <v>6</v>
      </c>
      <c r="C855" s="1">
        <v>700</v>
      </c>
      <c r="D855" s="1" t="s">
        <v>16</v>
      </c>
      <c r="E855" s="1">
        <v>802</v>
      </c>
      <c r="F855" s="1">
        <v>810</v>
      </c>
      <c r="G855" s="8">
        <f t="shared" si="322"/>
        <v>5600</v>
      </c>
      <c r="H855" s="24">
        <f t="shared" si="319"/>
        <v>8</v>
      </c>
      <c r="I855" s="24">
        <f t="shared" si="320"/>
        <v>0.997506234413965</v>
      </c>
      <c r="J855" s="8">
        <f t="shared" si="321"/>
        <v>5600</v>
      </c>
    </row>
    <row r="856" spans="1:10" ht="20.25" customHeight="1">
      <c r="A856" s="1" t="s">
        <v>214</v>
      </c>
      <c r="B856" s="1" t="s">
        <v>141</v>
      </c>
      <c r="C856" s="1">
        <v>800</v>
      </c>
      <c r="D856" s="1" t="s">
        <v>16</v>
      </c>
      <c r="E856" s="1">
        <v>520</v>
      </c>
      <c r="F856" s="1">
        <v>520</v>
      </c>
      <c r="G856" s="8">
        <f t="shared" si="322"/>
        <v>0</v>
      </c>
      <c r="H856" s="24">
        <f t="shared" si="319"/>
        <v>0</v>
      </c>
      <c r="I856" s="24">
        <f t="shared" si="320"/>
        <v>0</v>
      </c>
      <c r="J856" s="8">
        <f t="shared" si="321"/>
        <v>0</v>
      </c>
    </row>
    <row r="857" spans="1:10" ht="20.25" customHeight="1">
      <c r="A857" s="1" t="s">
        <v>215</v>
      </c>
      <c r="B857" s="1" t="s">
        <v>21</v>
      </c>
      <c r="C857" s="1">
        <v>500</v>
      </c>
      <c r="D857" s="1" t="s">
        <v>16</v>
      </c>
      <c r="E857" s="1">
        <v>804</v>
      </c>
      <c r="F857" s="1">
        <v>815</v>
      </c>
      <c r="G857" s="8">
        <f t="shared" si="322"/>
        <v>5500</v>
      </c>
      <c r="H857" s="24">
        <f t="shared" si="319"/>
        <v>11</v>
      </c>
      <c r="I857" s="24">
        <f t="shared" si="320"/>
        <v>1.3681592039800996</v>
      </c>
      <c r="J857" s="8">
        <f t="shared" si="321"/>
        <v>5500</v>
      </c>
    </row>
    <row r="858" spans="1:10" ht="20.25" customHeight="1">
      <c r="A858" s="1" t="s">
        <v>216</v>
      </c>
      <c r="B858" s="1" t="s">
        <v>4</v>
      </c>
      <c r="C858" s="1">
        <v>2100</v>
      </c>
      <c r="D858" s="1" t="s">
        <v>16</v>
      </c>
      <c r="E858" s="1">
        <v>232.5</v>
      </c>
      <c r="F858" s="1">
        <v>235.25</v>
      </c>
      <c r="G858" s="8">
        <f t="shared" si="322"/>
        <v>5775</v>
      </c>
      <c r="H858" s="24">
        <f t="shared" si="319"/>
        <v>2.75</v>
      </c>
      <c r="I858" s="24">
        <f t="shared" si="320"/>
        <v>1.1827956989247312</v>
      </c>
      <c r="J858" s="8">
        <f t="shared" si="321"/>
        <v>5775</v>
      </c>
    </row>
    <row r="859" spans="1:10" ht="20.25" customHeight="1">
      <c r="A859" s="1" t="s">
        <v>217</v>
      </c>
      <c r="B859" s="1" t="s">
        <v>4</v>
      </c>
      <c r="C859" s="1">
        <v>2100</v>
      </c>
      <c r="D859" s="1" t="s">
        <v>16</v>
      </c>
      <c r="E859" s="1">
        <v>228</v>
      </c>
      <c r="F859" s="1">
        <v>231</v>
      </c>
      <c r="G859" s="8">
        <f t="shared" si="322"/>
        <v>6300</v>
      </c>
      <c r="H859" s="24">
        <f t="shared" si="319"/>
        <v>3</v>
      </c>
      <c r="I859" s="24">
        <f t="shared" si="320"/>
        <v>1.3157894736842104</v>
      </c>
      <c r="J859" s="8">
        <f t="shared" si="321"/>
        <v>6300</v>
      </c>
    </row>
    <row r="860" spans="1:10" ht="20.25" customHeight="1">
      <c r="A860" s="1" t="s">
        <v>218</v>
      </c>
      <c r="B860" s="1" t="s">
        <v>29</v>
      </c>
      <c r="C860" s="1">
        <v>900</v>
      </c>
      <c r="D860" s="1" t="s">
        <v>17</v>
      </c>
      <c r="E860" s="1">
        <v>654</v>
      </c>
      <c r="F860" s="1">
        <v>646</v>
      </c>
      <c r="G860" s="8">
        <f t="shared" si="322"/>
        <v>7200</v>
      </c>
      <c r="H860" s="24">
        <f t="shared" si="319"/>
        <v>8</v>
      </c>
      <c r="I860" s="24">
        <f t="shared" si="320"/>
        <v>1.2232415902140672</v>
      </c>
      <c r="J860" s="8">
        <f t="shared" si="321"/>
        <v>7200</v>
      </c>
    </row>
    <row r="861" spans="1:10" ht="20.25" customHeight="1">
      <c r="A861" s="1" t="s">
        <v>219</v>
      </c>
      <c r="B861" s="1" t="s">
        <v>28</v>
      </c>
      <c r="C861" s="1">
        <v>500</v>
      </c>
      <c r="D861" s="1" t="s">
        <v>16</v>
      </c>
      <c r="E861" s="1">
        <v>775</v>
      </c>
      <c r="F861" s="1">
        <v>784</v>
      </c>
      <c r="G861" s="8">
        <f t="shared" si="322"/>
        <v>4500</v>
      </c>
      <c r="H861" s="24">
        <f t="shared" si="319"/>
        <v>9</v>
      </c>
      <c r="I861" s="24">
        <f t="shared" si="320"/>
        <v>1.1612903225806452</v>
      </c>
      <c r="J861" s="8">
        <f t="shared" si="321"/>
        <v>4500</v>
      </c>
    </row>
    <row r="862" spans="1:10" ht="20.25" customHeight="1">
      <c r="A862" s="1" t="s">
        <v>220</v>
      </c>
      <c r="B862" s="1" t="s">
        <v>29</v>
      </c>
      <c r="C862" s="1">
        <v>900</v>
      </c>
      <c r="D862" s="1" t="s">
        <v>16</v>
      </c>
      <c r="E862" s="1">
        <v>670</v>
      </c>
      <c r="F862" s="1">
        <v>686</v>
      </c>
      <c r="G862" s="8">
        <f t="shared" si="322"/>
        <v>14400</v>
      </c>
      <c r="H862" s="24">
        <f t="shared" si="319"/>
        <v>16</v>
      </c>
      <c r="I862" s="24">
        <f t="shared" si="320"/>
        <v>2.3880597014925375</v>
      </c>
      <c r="J862" s="8">
        <f t="shared" si="321"/>
        <v>14400</v>
      </c>
    </row>
    <row r="863" spans="1:10" ht="20.25" customHeight="1">
      <c r="A863" s="1" t="s">
        <v>221</v>
      </c>
      <c r="B863" s="1" t="s">
        <v>4</v>
      </c>
      <c r="C863" s="1">
        <v>2100</v>
      </c>
      <c r="D863" s="1" t="s">
        <v>16</v>
      </c>
      <c r="E863" s="1">
        <v>228.5</v>
      </c>
      <c r="F863" s="1">
        <v>226</v>
      </c>
      <c r="G863" s="8">
        <f t="shared" si="322"/>
        <v>-5250</v>
      </c>
      <c r="H863" s="24">
        <f t="shared" si="319"/>
        <v>-2.5</v>
      </c>
      <c r="I863" s="24">
        <f t="shared" si="320"/>
        <v>-1.0940919037199124</v>
      </c>
      <c r="J863" s="8">
        <f t="shared" si="321"/>
        <v>-5250</v>
      </c>
    </row>
    <row r="864" spans="1:10" ht="20.25" customHeight="1">
      <c r="A864" s="1" t="s">
        <v>222</v>
      </c>
      <c r="B864" s="1" t="s">
        <v>4</v>
      </c>
      <c r="C864" s="1">
        <v>2100</v>
      </c>
      <c r="D864" s="1" t="s">
        <v>16</v>
      </c>
      <c r="E864" s="1">
        <v>221.5</v>
      </c>
      <c r="F864" s="1">
        <v>225</v>
      </c>
      <c r="G864" s="8">
        <f t="shared" si="322"/>
        <v>7350</v>
      </c>
      <c r="H864" s="24">
        <f t="shared" si="319"/>
        <v>3.5</v>
      </c>
      <c r="I864" s="24">
        <f t="shared" si="320"/>
        <v>1.580135440180587</v>
      </c>
      <c r="J864" s="8">
        <f t="shared" si="321"/>
        <v>7350</v>
      </c>
    </row>
    <row r="865" spans="1:10" ht="20.25" customHeight="1">
      <c r="A865" s="1" t="s">
        <v>223</v>
      </c>
      <c r="B865" s="1" t="s">
        <v>6</v>
      </c>
      <c r="C865" s="1">
        <v>700</v>
      </c>
      <c r="D865" s="1" t="s">
        <v>17</v>
      </c>
      <c r="E865" s="1">
        <v>848</v>
      </c>
      <c r="F865" s="1">
        <v>840</v>
      </c>
      <c r="G865" s="8">
        <f t="shared" si="322"/>
        <v>5600</v>
      </c>
      <c r="H865" s="24">
        <f t="shared" si="319"/>
        <v>8</v>
      </c>
      <c r="I865" s="24">
        <f t="shared" si="320"/>
        <v>0.9433962264150944</v>
      </c>
      <c r="J865" s="8">
        <f t="shared" si="321"/>
        <v>5600</v>
      </c>
    </row>
    <row r="866" spans="1:10" ht="20.25" customHeight="1">
      <c r="A866" s="1" t="s">
        <v>223</v>
      </c>
      <c r="B866" s="1" t="s">
        <v>4</v>
      </c>
      <c r="C866" s="1">
        <v>2100</v>
      </c>
      <c r="D866" s="1" t="s">
        <v>16</v>
      </c>
      <c r="E866" s="1">
        <v>234</v>
      </c>
      <c r="F866" s="1">
        <v>232</v>
      </c>
      <c r="G866" s="8">
        <f t="shared" si="322"/>
        <v>-4200</v>
      </c>
      <c r="H866" s="24">
        <f t="shared" si="319"/>
        <v>-2</v>
      </c>
      <c r="I866" s="24">
        <f t="shared" si="320"/>
        <v>-0.8547008547008548</v>
      </c>
      <c r="J866" s="8">
        <f t="shared" si="321"/>
        <v>-4200</v>
      </c>
    </row>
    <row r="867" spans="1:10" ht="20.25" customHeight="1">
      <c r="A867" s="1" t="s">
        <v>224</v>
      </c>
      <c r="B867" s="1" t="s">
        <v>4</v>
      </c>
      <c r="C867" s="1">
        <v>2100</v>
      </c>
      <c r="D867" s="1" t="s">
        <v>17</v>
      </c>
      <c r="E867" s="1">
        <v>238</v>
      </c>
      <c r="F867" s="1">
        <v>234</v>
      </c>
      <c r="G867" s="8">
        <f t="shared" si="322"/>
        <v>8400</v>
      </c>
      <c r="H867" s="24">
        <f aca="true" t="shared" si="323" ref="H867:H880">G867/C867</f>
        <v>4</v>
      </c>
      <c r="I867" s="24">
        <f aca="true" t="shared" si="324" ref="I867:I880">H867/E867*100</f>
        <v>1.680672268907563</v>
      </c>
      <c r="J867" s="8">
        <f aca="true" t="shared" si="325" ref="J867:J880">H867*C867</f>
        <v>8400</v>
      </c>
    </row>
    <row r="868" spans="1:10" ht="20.25" customHeight="1">
      <c r="A868" s="1" t="s">
        <v>224</v>
      </c>
      <c r="B868" s="1" t="s">
        <v>28</v>
      </c>
      <c r="C868" s="1">
        <v>500</v>
      </c>
      <c r="D868" s="1" t="s">
        <v>17</v>
      </c>
      <c r="E868" s="1">
        <v>828</v>
      </c>
      <c r="F868" s="1">
        <v>818</v>
      </c>
      <c r="G868" s="8">
        <f t="shared" si="322"/>
        <v>5000</v>
      </c>
      <c r="H868" s="24">
        <f t="shared" si="323"/>
        <v>10</v>
      </c>
      <c r="I868" s="24">
        <f t="shared" si="324"/>
        <v>1.2077294685990339</v>
      </c>
      <c r="J868" s="8">
        <f t="shared" si="325"/>
        <v>5000</v>
      </c>
    </row>
    <row r="869" spans="1:10" ht="20.25" customHeight="1">
      <c r="A869" s="1" t="s">
        <v>225</v>
      </c>
      <c r="B869" s="1" t="s">
        <v>6</v>
      </c>
      <c r="C869" s="1">
        <v>700</v>
      </c>
      <c r="D869" s="1" t="s">
        <v>16</v>
      </c>
      <c r="E869" s="1">
        <v>841</v>
      </c>
      <c r="F869" s="1">
        <v>836</v>
      </c>
      <c r="G869" s="8">
        <f t="shared" si="322"/>
        <v>-3500</v>
      </c>
      <c r="H869" s="24">
        <f t="shared" si="323"/>
        <v>-5</v>
      </c>
      <c r="I869" s="24">
        <f t="shared" si="324"/>
        <v>-0.5945303210463734</v>
      </c>
      <c r="J869" s="8">
        <f t="shared" si="325"/>
        <v>-3500</v>
      </c>
    </row>
    <row r="870" spans="1:10" ht="20.25" customHeight="1">
      <c r="A870" s="1" t="s">
        <v>225</v>
      </c>
      <c r="B870" s="1" t="s">
        <v>141</v>
      </c>
      <c r="C870" s="1">
        <v>800</v>
      </c>
      <c r="D870" s="1" t="s">
        <v>16</v>
      </c>
      <c r="E870" s="1">
        <v>560</v>
      </c>
      <c r="F870" s="1">
        <v>568</v>
      </c>
      <c r="G870" s="8">
        <f t="shared" si="322"/>
        <v>6400</v>
      </c>
      <c r="H870" s="24">
        <f t="shared" si="323"/>
        <v>8</v>
      </c>
      <c r="I870" s="24">
        <f t="shared" si="324"/>
        <v>1.4285714285714286</v>
      </c>
      <c r="J870" s="8">
        <f t="shared" si="325"/>
        <v>6400</v>
      </c>
    </row>
    <row r="871" spans="1:10" ht="20.25" customHeight="1">
      <c r="A871" s="1" t="s">
        <v>226</v>
      </c>
      <c r="B871" s="1" t="s">
        <v>6</v>
      </c>
      <c r="C871" s="1">
        <v>700</v>
      </c>
      <c r="D871" s="1" t="s">
        <v>17</v>
      </c>
      <c r="E871" s="1">
        <v>857</v>
      </c>
      <c r="F871" s="1">
        <v>848</v>
      </c>
      <c r="G871" s="8">
        <f t="shared" si="322"/>
        <v>6300</v>
      </c>
      <c r="H871" s="24">
        <f t="shared" si="323"/>
        <v>9</v>
      </c>
      <c r="I871" s="24">
        <f t="shared" si="324"/>
        <v>1.0501750291715286</v>
      </c>
      <c r="J871" s="8">
        <f t="shared" si="325"/>
        <v>6300</v>
      </c>
    </row>
    <row r="872" spans="1:10" ht="20.25" customHeight="1">
      <c r="A872" s="1" t="s">
        <v>227</v>
      </c>
      <c r="B872" s="1" t="s">
        <v>28</v>
      </c>
      <c r="C872" s="1">
        <v>500</v>
      </c>
      <c r="D872" s="1" t="s">
        <v>17</v>
      </c>
      <c r="E872" s="1">
        <v>867</v>
      </c>
      <c r="F872" s="1">
        <v>859</v>
      </c>
      <c r="G872" s="8">
        <f t="shared" si="322"/>
        <v>4000</v>
      </c>
      <c r="H872" s="24">
        <f t="shared" si="323"/>
        <v>8</v>
      </c>
      <c r="I872" s="24">
        <f t="shared" si="324"/>
        <v>0.922722029988466</v>
      </c>
      <c r="J872" s="8">
        <f t="shared" si="325"/>
        <v>4000</v>
      </c>
    </row>
    <row r="873" spans="1:10" ht="20.25" customHeight="1">
      <c r="A873" s="1" t="s">
        <v>227</v>
      </c>
      <c r="B873" s="1" t="s">
        <v>29</v>
      </c>
      <c r="C873" s="1">
        <v>900</v>
      </c>
      <c r="D873" s="1" t="s">
        <v>17</v>
      </c>
      <c r="E873" s="1">
        <v>751</v>
      </c>
      <c r="F873" s="1">
        <v>740</v>
      </c>
      <c r="G873" s="8">
        <f t="shared" si="322"/>
        <v>9900</v>
      </c>
      <c r="H873" s="24">
        <f t="shared" si="323"/>
        <v>11</v>
      </c>
      <c r="I873" s="24">
        <f t="shared" si="324"/>
        <v>1.4647137150466045</v>
      </c>
      <c r="J873" s="8">
        <f t="shared" si="325"/>
        <v>9900</v>
      </c>
    </row>
    <row r="874" spans="1:10" ht="20.25" customHeight="1">
      <c r="A874" s="1" t="s">
        <v>228</v>
      </c>
      <c r="B874" s="1" t="s">
        <v>28</v>
      </c>
      <c r="C874" s="1">
        <v>500</v>
      </c>
      <c r="D874" s="1" t="s">
        <v>16</v>
      </c>
      <c r="E874" s="1">
        <v>862</v>
      </c>
      <c r="F874" s="1">
        <v>877</v>
      </c>
      <c r="G874" s="8">
        <f t="shared" si="322"/>
        <v>7500</v>
      </c>
      <c r="H874" s="24">
        <f t="shared" si="323"/>
        <v>15</v>
      </c>
      <c r="I874" s="24">
        <f t="shared" si="324"/>
        <v>1.740139211136891</v>
      </c>
      <c r="J874" s="8">
        <f t="shared" si="325"/>
        <v>7500</v>
      </c>
    </row>
    <row r="875" spans="1:10" ht="20.25" customHeight="1">
      <c r="A875" s="1" t="s">
        <v>228</v>
      </c>
      <c r="B875" s="1" t="s">
        <v>229</v>
      </c>
      <c r="C875" s="1">
        <v>2000</v>
      </c>
      <c r="D875" s="1" t="s">
        <v>17</v>
      </c>
      <c r="E875" s="1">
        <v>290</v>
      </c>
      <c r="F875" s="1">
        <v>289.2</v>
      </c>
      <c r="G875" s="8">
        <f t="shared" si="322"/>
        <v>1600.0000000000227</v>
      </c>
      <c r="H875" s="24">
        <f t="shared" si="323"/>
        <v>0.8000000000000114</v>
      </c>
      <c r="I875" s="24">
        <f t="shared" si="324"/>
        <v>0.2758620689655212</v>
      </c>
      <c r="J875" s="8">
        <f t="shared" si="325"/>
        <v>1600.0000000000227</v>
      </c>
    </row>
    <row r="876" spans="1:10" ht="20.25" customHeight="1">
      <c r="A876" s="1" t="s">
        <v>228</v>
      </c>
      <c r="B876" s="1" t="s">
        <v>4</v>
      </c>
      <c r="C876" s="1">
        <v>2100</v>
      </c>
      <c r="D876" s="1" t="s">
        <v>16</v>
      </c>
      <c r="E876" s="1">
        <v>252.5</v>
      </c>
      <c r="F876" s="1">
        <v>257</v>
      </c>
      <c r="G876" s="8">
        <f t="shared" si="322"/>
        <v>9450</v>
      </c>
      <c r="H876" s="24">
        <f t="shared" si="323"/>
        <v>4.5</v>
      </c>
      <c r="I876" s="24">
        <f t="shared" si="324"/>
        <v>1.782178217821782</v>
      </c>
      <c r="J876" s="8">
        <f t="shared" si="325"/>
        <v>9450</v>
      </c>
    </row>
    <row r="877" spans="1:10" ht="20.25" customHeight="1">
      <c r="A877" s="1" t="s">
        <v>230</v>
      </c>
      <c r="B877" s="1" t="s">
        <v>113</v>
      </c>
      <c r="C877" s="1">
        <v>1700</v>
      </c>
      <c r="D877" s="1" t="s">
        <v>16</v>
      </c>
      <c r="E877" s="1">
        <v>349.5</v>
      </c>
      <c r="F877" s="1">
        <v>347.5</v>
      </c>
      <c r="G877" s="8">
        <f t="shared" si="322"/>
        <v>-3400</v>
      </c>
      <c r="H877" s="24">
        <f t="shared" si="323"/>
        <v>-2</v>
      </c>
      <c r="I877" s="24">
        <f t="shared" si="324"/>
        <v>-0.5722460658082975</v>
      </c>
      <c r="J877" s="8">
        <f t="shared" si="325"/>
        <v>-3400</v>
      </c>
    </row>
    <row r="878" spans="1:10" ht="20.25" customHeight="1">
      <c r="A878" s="1" t="s">
        <v>230</v>
      </c>
      <c r="B878" s="1" t="s">
        <v>4</v>
      </c>
      <c r="C878" s="1">
        <v>2100</v>
      </c>
      <c r="D878" s="1" t="s">
        <v>17</v>
      </c>
      <c r="E878" s="1">
        <v>259</v>
      </c>
      <c r="F878" s="1">
        <v>255</v>
      </c>
      <c r="G878" s="8">
        <f t="shared" si="322"/>
        <v>8400</v>
      </c>
      <c r="H878" s="24">
        <f t="shared" si="323"/>
        <v>4</v>
      </c>
      <c r="I878" s="24">
        <f t="shared" si="324"/>
        <v>1.5444015444015444</v>
      </c>
      <c r="J878" s="8">
        <f t="shared" si="325"/>
        <v>8400</v>
      </c>
    </row>
    <row r="879" spans="1:10" ht="20.25" customHeight="1">
      <c r="A879" s="1" t="s">
        <v>231</v>
      </c>
      <c r="B879" s="1" t="s">
        <v>4</v>
      </c>
      <c r="C879" s="1">
        <v>2100</v>
      </c>
      <c r="D879" s="1" t="s">
        <v>17</v>
      </c>
      <c r="E879" s="1">
        <v>257</v>
      </c>
      <c r="F879" s="1">
        <v>257.4</v>
      </c>
      <c r="G879" s="8">
        <f t="shared" si="322"/>
        <v>-839.9999999999523</v>
      </c>
      <c r="H879" s="24">
        <f t="shared" si="323"/>
        <v>-0.39999999999997726</v>
      </c>
      <c r="I879" s="24">
        <f t="shared" si="324"/>
        <v>-0.15564202334629465</v>
      </c>
      <c r="J879" s="8">
        <f t="shared" si="325"/>
        <v>-839.9999999999523</v>
      </c>
    </row>
    <row r="880" spans="1:10" ht="20.25" customHeight="1">
      <c r="A880" s="1" t="s">
        <v>232</v>
      </c>
      <c r="B880" s="1" t="s">
        <v>0</v>
      </c>
      <c r="C880" s="1">
        <v>5000</v>
      </c>
      <c r="D880" s="1" t="s">
        <v>16</v>
      </c>
      <c r="E880" s="1">
        <v>116.1</v>
      </c>
      <c r="F880" s="1">
        <v>117.3</v>
      </c>
      <c r="G880" s="8">
        <f t="shared" si="322"/>
        <v>6000.000000000015</v>
      </c>
      <c r="H880" s="24">
        <f t="shared" si="323"/>
        <v>1.2000000000000028</v>
      </c>
      <c r="I880" s="24">
        <f t="shared" si="324"/>
        <v>1.0335917312661524</v>
      </c>
      <c r="J880" s="8">
        <f t="shared" si="325"/>
        <v>6000.000000000015</v>
      </c>
    </row>
    <row r="881" spans="1:10" ht="20.25" customHeight="1">
      <c r="A881" s="13"/>
      <c r="B881" s="13"/>
      <c r="C881" s="14"/>
      <c r="D881" s="13"/>
      <c r="E881" s="13"/>
      <c r="F881" s="13"/>
      <c r="G881" s="20"/>
      <c r="H881" s="25"/>
      <c r="I881" s="36" t="s">
        <v>63</v>
      </c>
      <c r="J881" s="27">
        <f>SUM(J854:J880)</f>
        <v>123985.00000000009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7.140625" style="0" customWidth="1"/>
    <col min="4" max="4" width="18.421875" style="0" customWidth="1"/>
    <col min="5" max="5" width="18.140625" style="0" customWidth="1"/>
    <col min="6" max="6" width="18.00390625" style="0" customWidth="1"/>
    <col min="7" max="7" width="18.7109375" style="0" customWidth="1"/>
    <col min="8" max="9" width="17.140625" style="0" customWidth="1"/>
    <col min="10" max="10" width="19.7109375" style="0" customWidth="1"/>
  </cols>
  <sheetData>
    <row r="1" spans="1:10" ht="15">
      <c r="A1" s="3"/>
      <c r="B1" s="3"/>
      <c r="C1" s="3"/>
      <c r="D1" s="3"/>
      <c r="E1" s="3"/>
      <c r="F1" s="3"/>
      <c r="G1" s="4"/>
      <c r="H1" s="21"/>
      <c r="I1" s="4"/>
      <c r="J1" s="4"/>
    </row>
    <row r="2" spans="1:10" ht="15">
      <c r="A2" s="3"/>
      <c r="B2" s="3"/>
      <c r="C2" s="3"/>
      <c r="D2" s="3"/>
      <c r="E2" s="3"/>
      <c r="F2" s="3"/>
      <c r="G2" s="4"/>
      <c r="H2" s="21"/>
      <c r="I2" s="4"/>
      <c r="J2" s="4"/>
    </row>
    <row r="3" spans="1:10" ht="45.75" customHeight="1">
      <c r="A3" s="3"/>
      <c r="B3" s="3"/>
      <c r="C3" s="3"/>
      <c r="D3" s="3"/>
      <c r="E3" s="3"/>
      <c r="F3" s="3"/>
      <c r="G3" s="4"/>
      <c r="H3" s="21"/>
      <c r="I3" s="4"/>
      <c r="J3" s="4"/>
    </row>
    <row r="4" spans="1:10" ht="15.75">
      <c r="A4" s="5" t="s">
        <v>26</v>
      </c>
      <c r="B4" s="3"/>
      <c r="C4" s="3"/>
      <c r="D4" s="3"/>
      <c r="E4" s="3"/>
      <c r="F4" s="3"/>
      <c r="G4" s="17"/>
      <c r="H4" s="22"/>
      <c r="I4" s="18" t="s">
        <v>83</v>
      </c>
      <c r="J4" s="19">
        <f>J38+J58+J82+J109+J134+J166+J196+J217+J239+J264+J286+J313</f>
        <v>1227175.0000000002</v>
      </c>
    </row>
    <row r="5" spans="1:10" s="2" customFormat="1" ht="21.75" customHeight="1">
      <c r="A5" s="15" t="s">
        <v>11</v>
      </c>
      <c r="B5" s="15" t="s">
        <v>12</v>
      </c>
      <c r="C5" s="15" t="s">
        <v>64</v>
      </c>
      <c r="D5" s="15" t="s">
        <v>13</v>
      </c>
      <c r="E5" s="15" t="s">
        <v>14</v>
      </c>
      <c r="F5" s="15" t="s">
        <v>71</v>
      </c>
      <c r="G5" s="16" t="s">
        <v>72</v>
      </c>
      <c r="H5" s="23" t="s">
        <v>18</v>
      </c>
      <c r="I5" s="16" t="s">
        <v>31</v>
      </c>
      <c r="J5" s="16" t="s">
        <v>15</v>
      </c>
    </row>
    <row r="6" spans="1:10" ht="19.5" customHeight="1">
      <c r="A6" s="1" t="s">
        <v>253</v>
      </c>
      <c r="B6" s="1" t="s">
        <v>229</v>
      </c>
      <c r="C6" s="1">
        <v>2000</v>
      </c>
      <c r="D6" s="1" t="s">
        <v>16</v>
      </c>
      <c r="E6" s="1">
        <v>290</v>
      </c>
      <c r="F6" s="1">
        <v>292</v>
      </c>
      <c r="G6" s="8">
        <f aca="true" t="shared" si="0" ref="G6:G71">(IF($D6="SHORT",$E6-$F6,IF($D6="LONG",$F6-$E6)))*$C6</f>
        <v>4000</v>
      </c>
      <c r="H6" s="24">
        <f aca="true" t="shared" si="1" ref="H6:H37">G6/C6</f>
        <v>2</v>
      </c>
      <c r="I6" s="8">
        <f aca="true" t="shared" si="2" ref="I6:I37">H6/E6*100</f>
        <v>0.6896551724137931</v>
      </c>
      <c r="J6" s="8">
        <f aca="true" t="shared" si="3" ref="J6:J37">H6*C6</f>
        <v>4000</v>
      </c>
    </row>
    <row r="7" spans="1:10" ht="19.5" customHeight="1">
      <c r="A7" s="1" t="s">
        <v>254</v>
      </c>
      <c r="B7" s="1" t="s">
        <v>229</v>
      </c>
      <c r="C7" s="1">
        <v>2000</v>
      </c>
      <c r="D7" s="1" t="s">
        <v>16</v>
      </c>
      <c r="E7" s="1">
        <v>292.5</v>
      </c>
      <c r="F7" s="1">
        <v>293.5</v>
      </c>
      <c r="G7" s="8">
        <f t="shared" si="0"/>
        <v>2000</v>
      </c>
      <c r="H7" s="24">
        <f t="shared" si="1"/>
        <v>1</v>
      </c>
      <c r="I7" s="8">
        <f t="shared" si="2"/>
        <v>0.3418803418803419</v>
      </c>
      <c r="J7" s="8">
        <f t="shared" si="3"/>
        <v>2000</v>
      </c>
    </row>
    <row r="8" spans="1:10" ht="19.5" customHeight="1">
      <c r="A8" s="1" t="s">
        <v>254</v>
      </c>
      <c r="B8" s="1" t="s">
        <v>27</v>
      </c>
      <c r="C8" s="1">
        <v>800</v>
      </c>
      <c r="D8" s="1" t="s">
        <v>16</v>
      </c>
      <c r="E8" s="1">
        <v>728</v>
      </c>
      <c r="F8" s="1">
        <v>738</v>
      </c>
      <c r="G8" s="8">
        <f t="shared" si="0"/>
        <v>8000</v>
      </c>
      <c r="H8" s="24">
        <f t="shared" si="1"/>
        <v>10</v>
      </c>
      <c r="I8" s="8">
        <f t="shared" si="2"/>
        <v>1.3736263736263736</v>
      </c>
      <c r="J8" s="8">
        <f t="shared" si="3"/>
        <v>8000</v>
      </c>
    </row>
    <row r="9" spans="1:10" ht="19.5" customHeight="1">
      <c r="A9" s="1" t="s">
        <v>255</v>
      </c>
      <c r="B9" s="1" t="s">
        <v>256</v>
      </c>
      <c r="C9" s="1">
        <v>1100</v>
      </c>
      <c r="D9" s="1" t="s">
        <v>16</v>
      </c>
      <c r="E9" s="1">
        <v>537</v>
      </c>
      <c r="F9" s="1">
        <v>535</v>
      </c>
      <c r="G9" s="8">
        <f t="shared" si="0"/>
        <v>-2200</v>
      </c>
      <c r="H9" s="24">
        <f t="shared" si="1"/>
        <v>-2</v>
      </c>
      <c r="I9" s="8">
        <f t="shared" si="2"/>
        <v>-0.37243947858473</v>
      </c>
      <c r="J9" s="8">
        <f t="shared" si="3"/>
        <v>-2200</v>
      </c>
    </row>
    <row r="10" spans="1:10" ht="19.5" customHeight="1">
      <c r="A10" s="1" t="s">
        <v>255</v>
      </c>
      <c r="B10" s="1" t="s">
        <v>141</v>
      </c>
      <c r="C10" s="1">
        <v>800</v>
      </c>
      <c r="D10" s="1" t="s">
        <v>16</v>
      </c>
      <c r="E10" s="1">
        <v>601</v>
      </c>
      <c r="F10" s="1">
        <v>596</v>
      </c>
      <c r="G10" s="8">
        <f t="shared" si="0"/>
        <v>-4000</v>
      </c>
      <c r="H10" s="24">
        <f t="shared" si="1"/>
        <v>-5</v>
      </c>
      <c r="I10" s="8">
        <f t="shared" si="2"/>
        <v>-0.8319467554076538</v>
      </c>
      <c r="J10" s="8">
        <f t="shared" si="3"/>
        <v>-4000</v>
      </c>
    </row>
    <row r="11" spans="1:10" ht="19.5" customHeight="1">
      <c r="A11" s="1" t="s">
        <v>255</v>
      </c>
      <c r="B11" s="1" t="s">
        <v>6</v>
      </c>
      <c r="C11" s="1">
        <v>700</v>
      </c>
      <c r="D11" s="1" t="s">
        <v>16</v>
      </c>
      <c r="E11" s="1">
        <v>880</v>
      </c>
      <c r="F11" s="1">
        <v>885</v>
      </c>
      <c r="G11" s="8">
        <f t="shared" si="0"/>
        <v>3500</v>
      </c>
      <c r="H11" s="24">
        <f t="shared" si="1"/>
        <v>5</v>
      </c>
      <c r="I11" s="8">
        <f t="shared" si="2"/>
        <v>0.5681818181818182</v>
      </c>
      <c r="J11" s="8">
        <f t="shared" si="3"/>
        <v>3500</v>
      </c>
    </row>
    <row r="12" spans="1:10" ht="19.5" customHeight="1">
      <c r="A12" s="1" t="s">
        <v>257</v>
      </c>
      <c r="B12" s="1" t="s">
        <v>144</v>
      </c>
      <c r="C12" s="1">
        <v>400</v>
      </c>
      <c r="D12" s="1" t="s">
        <v>16</v>
      </c>
      <c r="E12" s="1">
        <v>2495</v>
      </c>
      <c r="F12" s="1">
        <v>2493</v>
      </c>
      <c r="G12" s="8">
        <f t="shared" si="0"/>
        <v>-800</v>
      </c>
      <c r="H12" s="24">
        <f t="shared" si="1"/>
        <v>-2</v>
      </c>
      <c r="I12" s="8">
        <f t="shared" si="2"/>
        <v>-0.08016032064128256</v>
      </c>
      <c r="J12" s="8">
        <f t="shared" si="3"/>
        <v>-800</v>
      </c>
    </row>
    <row r="13" spans="1:10" ht="19.5" customHeight="1">
      <c r="A13" s="1" t="s">
        <v>257</v>
      </c>
      <c r="B13" s="1" t="s">
        <v>141</v>
      </c>
      <c r="C13" s="1">
        <v>800</v>
      </c>
      <c r="D13" s="1" t="s">
        <v>17</v>
      </c>
      <c r="E13" s="1">
        <v>604</v>
      </c>
      <c r="F13" s="1">
        <v>597</v>
      </c>
      <c r="G13" s="8">
        <f t="shared" si="0"/>
        <v>5600</v>
      </c>
      <c r="H13" s="24">
        <f t="shared" si="1"/>
        <v>7</v>
      </c>
      <c r="I13" s="8">
        <f t="shared" si="2"/>
        <v>1.1589403973509933</v>
      </c>
      <c r="J13" s="8">
        <f t="shared" si="3"/>
        <v>5600</v>
      </c>
    </row>
    <row r="14" spans="1:10" ht="19.5" customHeight="1">
      <c r="A14" s="1" t="s">
        <v>258</v>
      </c>
      <c r="B14" s="1" t="s">
        <v>90</v>
      </c>
      <c r="C14" s="1">
        <v>700</v>
      </c>
      <c r="D14" s="1" t="s">
        <v>16</v>
      </c>
      <c r="E14" s="1">
        <v>726</v>
      </c>
      <c r="F14" s="1">
        <v>724</v>
      </c>
      <c r="G14" s="8">
        <f t="shared" si="0"/>
        <v>-1400</v>
      </c>
      <c r="H14" s="24">
        <f t="shared" si="1"/>
        <v>-2</v>
      </c>
      <c r="I14" s="8">
        <f t="shared" si="2"/>
        <v>-0.27548209366391185</v>
      </c>
      <c r="J14" s="8">
        <f t="shared" si="3"/>
        <v>-1400</v>
      </c>
    </row>
    <row r="15" spans="1:10" ht="19.5" customHeight="1">
      <c r="A15" s="1" t="s">
        <v>258</v>
      </c>
      <c r="B15" s="1" t="s">
        <v>6</v>
      </c>
      <c r="C15" s="1">
        <v>700</v>
      </c>
      <c r="D15" s="1" t="s">
        <v>16</v>
      </c>
      <c r="E15" s="1">
        <v>875</v>
      </c>
      <c r="F15" s="1">
        <v>873</v>
      </c>
      <c r="G15" s="8">
        <f t="shared" si="0"/>
        <v>-1400</v>
      </c>
      <c r="H15" s="24">
        <f t="shared" si="1"/>
        <v>-2</v>
      </c>
      <c r="I15" s="8">
        <f t="shared" si="2"/>
        <v>-0.2285714285714286</v>
      </c>
      <c r="J15" s="8">
        <f t="shared" si="3"/>
        <v>-1400</v>
      </c>
    </row>
    <row r="16" spans="1:10" ht="19.5" customHeight="1">
      <c r="A16" s="1" t="s">
        <v>259</v>
      </c>
      <c r="B16" s="1" t="s">
        <v>141</v>
      </c>
      <c r="C16" s="1">
        <v>800</v>
      </c>
      <c r="D16" s="1" t="s">
        <v>16</v>
      </c>
      <c r="E16" s="1">
        <v>587</v>
      </c>
      <c r="F16" s="1">
        <v>583</v>
      </c>
      <c r="G16" s="8">
        <f t="shared" si="0"/>
        <v>-3200</v>
      </c>
      <c r="H16" s="24">
        <f t="shared" si="1"/>
        <v>-4</v>
      </c>
      <c r="I16" s="8">
        <f t="shared" si="2"/>
        <v>-0.6814310051107325</v>
      </c>
      <c r="J16" s="8">
        <f t="shared" si="3"/>
        <v>-3200</v>
      </c>
    </row>
    <row r="17" spans="1:10" ht="19.5" customHeight="1">
      <c r="A17" s="1" t="s">
        <v>259</v>
      </c>
      <c r="B17" s="1" t="s">
        <v>256</v>
      </c>
      <c r="C17" s="1">
        <v>1100</v>
      </c>
      <c r="D17" s="1" t="s">
        <v>17</v>
      </c>
      <c r="E17" s="1">
        <v>521</v>
      </c>
      <c r="F17" s="1">
        <v>517</v>
      </c>
      <c r="G17" s="8">
        <f t="shared" si="0"/>
        <v>4400</v>
      </c>
      <c r="H17" s="24">
        <f t="shared" si="1"/>
        <v>4</v>
      </c>
      <c r="I17" s="8">
        <f t="shared" si="2"/>
        <v>0.7677543186180422</v>
      </c>
      <c r="J17" s="8">
        <f t="shared" si="3"/>
        <v>4400</v>
      </c>
    </row>
    <row r="18" spans="1:10" ht="19.5" customHeight="1">
      <c r="A18" s="1" t="s">
        <v>260</v>
      </c>
      <c r="B18" s="1" t="s">
        <v>90</v>
      </c>
      <c r="C18" s="1">
        <v>800</v>
      </c>
      <c r="D18" s="1" t="s">
        <v>16</v>
      </c>
      <c r="E18" s="1">
        <v>724</v>
      </c>
      <c r="F18" s="1">
        <v>727</v>
      </c>
      <c r="G18" s="8">
        <f t="shared" si="0"/>
        <v>2400</v>
      </c>
      <c r="H18" s="24">
        <f t="shared" si="1"/>
        <v>3</v>
      </c>
      <c r="I18" s="8">
        <f t="shared" si="2"/>
        <v>0.4143646408839779</v>
      </c>
      <c r="J18" s="8">
        <f t="shared" si="3"/>
        <v>2400</v>
      </c>
    </row>
    <row r="19" spans="1:10" ht="19.5" customHeight="1">
      <c r="A19" s="1" t="s">
        <v>260</v>
      </c>
      <c r="B19" s="1" t="s">
        <v>256</v>
      </c>
      <c r="C19" s="1">
        <v>1100</v>
      </c>
      <c r="D19" s="1" t="s">
        <v>16</v>
      </c>
      <c r="E19" s="1">
        <v>516</v>
      </c>
      <c r="F19" s="1">
        <v>513</v>
      </c>
      <c r="G19" s="8">
        <f t="shared" si="0"/>
        <v>-3300</v>
      </c>
      <c r="H19" s="24">
        <f t="shared" si="1"/>
        <v>-3</v>
      </c>
      <c r="I19" s="8">
        <f t="shared" si="2"/>
        <v>-0.5813953488372093</v>
      </c>
      <c r="J19" s="8">
        <f t="shared" si="3"/>
        <v>-3300</v>
      </c>
    </row>
    <row r="20" spans="1:10" ht="19.5" customHeight="1">
      <c r="A20" s="1" t="s">
        <v>261</v>
      </c>
      <c r="B20" s="1" t="s">
        <v>141</v>
      </c>
      <c r="C20" s="1">
        <v>800</v>
      </c>
      <c r="D20" s="1" t="s">
        <v>16</v>
      </c>
      <c r="E20" s="1">
        <v>574</v>
      </c>
      <c r="F20" s="1">
        <v>579</v>
      </c>
      <c r="G20" s="8">
        <f t="shared" si="0"/>
        <v>4000</v>
      </c>
      <c r="H20" s="24">
        <f t="shared" si="1"/>
        <v>5</v>
      </c>
      <c r="I20" s="8">
        <f t="shared" si="2"/>
        <v>0.8710801393728222</v>
      </c>
      <c r="J20" s="8">
        <f t="shared" si="3"/>
        <v>4000</v>
      </c>
    </row>
    <row r="21" spans="1:10" ht="19.5" customHeight="1">
      <c r="A21" s="1" t="s">
        <v>261</v>
      </c>
      <c r="B21" s="1" t="s">
        <v>229</v>
      </c>
      <c r="C21" s="1">
        <v>2000</v>
      </c>
      <c r="D21" s="1" t="s">
        <v>16</v>
      </c>
      <c r="E21" s="1">
        <v>290</v>
      </c>
      <c r="F21" s="1">
        <v>292</v>
      </c>
      <c r="G21" s="8">
        <f t="shared" si="0"/>
        <v>4000</v>
      </c>
      <c r="H21" s="24">
        <f t="shared" si="1"/>
        <v>2</v>
      </c>
      <c r="I21" s="8">
        <f t="shared" si="2"/>
        <v>0.6896551724137931</v>
      </c>
      <c r="J21" s="8">
        <f t="shared" si="3"/>
        <v>4000</v>
      </c>
    </row>
    <row r="22" spans="1:10" ht="19.5" customHeight="1">
      <c r="A22" s="1" t="s">
        <v>262</v>
      </c>
      <c r="B22" s="1" t="s">
        <v>172</v>
      </c>
      <c r="C22" s="1">
        <v>750</v>
      </c>
      <c r="D22" s="1" t="s">
        <v>16</v>
      </c>
      <c r="E22" s="1">
        <v>1638</v>
      </c>
      <c r="F22" s="1">
        <v>1654</v>
      </c>
      <c r="G22" s="8">
        <f t="shared" si="0"/>
        <v>12000</v>
      </c>
      <c r="H22" s="24">
        <f t="shared" si="1"/>
        <v>16</v>
      </c>
      <c r="I22" s="8">
        <f t="shared" si="2"/>
        <v>0.9768009768009768</v>
      </c>
      <c r="J22" s="8">
        <f t="shared" si="3"/>
        <v>12000</v>
      </c>
    </row>
    <row r="23" spans="1:10" ht="19.5" customHeight="1">
      <c r="A23" s="1" t="s">
        <v>263</v>
      </c>
      <c r="B23" s="1" t="s">
        <v>256</v>
      </c>
      <c r="C23" s="1">
        <v>1100</v>
      </c>
      <c r="D23" s="1" t="s">
        <v>16</v>
      </c>
      <c r="E23" s="1">
        <v>502</v>
      </c>
      <c r="F23" s="1">
        <v>501</v>
      </c>
      <c r="G23" s="8">
        <f t="shared" si="0"/>
        <v>-1100</v>
      </c>
      <c r="H23" s="24">
        <f t="shared" si="1"/>
        <v>-1</v>
      </c>
      <c r="I23" s="8">
        <f t="shared" si="2"/>
        <v>-0.199203187250996</v>
      </c>
      <c r="J23" s="8">
        <f t="shared" si="3"/>
        <v>-1100</v>
      </c>
    </row>
    <row r="24" spans="1:10" ht="19.5" customHeight="1">
      <c r="A24" s="1" t="s">
        <v>264</v>
      </c>
      <c r="B24" s="1" t="s">
        <v>265</v>
      </c>
      <c r="C24" s="1">
        <v>500</v>
      </c>
      <c r="D24" s="1" t="s">
        <v>16</v>
      </c>
      <c r="E24" s="1">
        <v>826</v>
      </c>
      <c r="F24" s="1">
        <v>842</v>
      </c>
      <c r="G24" s="8">
        <f t="shared" si="0"/>
        <v>8000</v>
      </c>
      <c r="H24" s="24">
        <f t="shared" si="1"/>
        <v>16</v>
      </c>
      <c r="I24" s="8">
        <f t="shared" si="2"/>
        <v>1.937046004842615</v>
      </c>
      <c r="J24" s="8">
        <f t="shared" si="3"/>
        <v>8000</v>
      </c>
    </row>
    <row r="25" spans="1:10" ht="19.5" customHeight="1">
      <c r="A25" s="1" t="s">
        <v>266</v>
      </c>
      <c r="B25" s="1" t="s">
        <v>265</v>
      </c>
      <c r="C25" s="1">
        <v>500</v>
      </c>
      <c r="D25" s="1" t="s">
        <v>16</v>
      </c>
      <c r="E25" s="1">
        <v>800</v>
      </c>
      <c r="F25" s="1">
        <v>808</v>
      </c>
      <c r="G25" s="8">
        <f t="shared" si="0"/>
        <v>4000</v>
      </c>
      <c r="H25" s="24">
        <f t="shared" si="1"/>
        <v>8</v>
      </c>
      <c r="I25" s="8">
        <f t="shared" si="2"/>
        <v>1</v>
      </c>
      <c r="J25" s="8">
        <f t="shared" si="3"/>
        <v>4000</v>
      </c>
    </row>
    <row r="26" spans="1:10" ht="19.5" customHeight="1">
      <c r="A26" s="1" t="s">
        <v>266</v>
      </c>
      <c r="B26" s="1" t="s">
        <v>19</v>
      </c>
      <c r="C26" s="1">
        <v>400</v>
      </c>
      <c r="D26" s="1" t="s">
        <v>16</v>
      </c>
      <c r="E26" s="1">
        <v>2373</v>
      </c>
      <c r="F26" s="1">
        <v>2388</v>
      </c>
      <c r="G26" s="8">
        <f t="shared" si="0"/>
        <v>6000</v>
      </c>
      <c r="H26" s="24">
        <f t="shared" si="1"/>
        <v>15</v>
      </c>
      <c r="I26" s="8">
        <f t="shared" si="2"/>
        <v>0.6321112515802781</v>
      </c>
      <c r="J26" s="8">
        <f t="shared" si="3"/>
        <v>6000</v>
      </c>
    </row>
    <row r="27" spans="1:10" ht="19.5" customHeight="1">
      <c r="A27" s="1" t="s">
        <v>267</v>
      </c>
      <c r="B27" s="1" t="s">
        <v>19</v>
      </c>
      <c r="C27" s="1">
        <v>400</v>
      </c>
      <c r="D27" s="1" t="s">
        <v>16</v>
      </c>
      <c r="E27" s="1">
        <v>2363</v>
      </c>
      <c r="F27" s="1">
        <v>2387</v>
      </c>
      <c r="G27" s="8">
        <f t="shared" si="0"/>
        <v>9600</v>
      </c>
      <c r="H27" s="24">
        <f t="shared" si="1"/>
        <v>24</v>
      </c>
      <c r="I27" s="8">
        <f t="shared" si="2"/>
        <v>1.0156580617858655</v>
      </c>
      <c r="J27" s="8">
        <f t="shared" si="3"/>
        <v>9600</v>
      </c>
    </row>
    <row r="28" spans="1:10" ht="19.5" customHeight="1">
      <c r="A28" s="1" t="s">
        <v>268</v>
      </c>
      <c r="B28" s="1" t="s">
        <v>144</v>
      </c>
      <c r="C28" s="1">
        <v>400</v>
      </c>
      <c r="D28" s="1" t="s">
        <v>16</v>
      </c>
      <c r="E28" s="1">
        <v>2425</v>
      </c>
      <c r="F28" s="1">
        <v>2438</v>
      </c>
      <c r="G28" s="8">
        <f t="shared" si="0"/>
        <v>5200</v>
      </c>
      <c r="H28" s="24">
        <f t="shared" si="1"/>
        <v>13</v>
      </c>
      <c r="I28" s="8">
        <f t="shared" si="2"/>
        <v>0.5360824742268041</v>
      </c>
      <c r="J28" s="8">
        <f t="shared" si="3"/>
        <v>5200</v>
      </c>
    </row>
    <row r="29" spans="1:10" ht="19.5" customHeight="1">
      <c r="A29" s="1" t="s">
        <v>269</v>
      </c>
      <c r="B29" s="1" t="s">
        <v>19</v>
      </c>
      <c r="C29" s="1">
        <v>400</v>
      </c>
      <c r="D29" s="1" t="s">
        <v>16</v>
      </c>
      <c r="E29" s="1">
        <v>2373</v>
      </c>
      <c r="F29" s="1">
        <v>2393</v>
      </c>
      <c r="G29" s="8">
        <f t="shared" si="0"/>
        <v>8000</v>
      </c>
      <c r="H29" s="24">
        <f t="shared" si="1"/>
        <v>20</v>
      </c>
      <c r="I29" s="8">
        <f t="shared" si="2"/>
        <v>0.8428150021070375</v>
      </c>
      <c r="J29" s="8">
        <f t="shared" si="3"/>
        <v>8000</v>
      </c>
    </row>
    <row r="30" spans="1:10" ht="19.5" customHeight="1">
      <c r="A30" s="1" t="s">
        <v>270</v>
      </c>
      <c r="B30" s="1" t="s">
        <v>144</v>
      </c>
      <c r="C30" s="1">
        <v>400</v>
      </c>
      <c r="D30" s="1" t="s">
        <v>17</v>
      </c>
      <c r="E30" s="1">
        <v>2448</v>
      </c>
      <c r="F30" s="1">
        <v>2428</v>
      </c>
      <c r="G30" s="8">
        <f t="shared" si="0"/>
        <v>8000</v>
      </c>
      <c r="H30" s="24">
        <f t="shared" si="1"/>
        <v>20</v>
      </c>
      <c r="I30" s="8">
        <f t="shared" si="2"/>
        <v>0.8169934640522877</v>
      </c>
      <c r="J30" s="8">
        <f t="shared" si="3"/>
        <v>8000</v>
      </c>
    </row>
    <row r="31" spans="1:10" ht="19.5" customHeight="1">
      <c r="A31" s="1" t="s">
        <v>270</v>
      </c>
      <c r="B31" s="1" t="s">
        <v>144</v>
      </c>
      <c r="C31" s="1">
        <v>400</v>
      </c>
      <c r="D31" s="1" t="s">
        <v>16</v>
      </c>
      <c r="E31" s="1">
        <v>2454</v>
      </c>
      <c r="F31" s="1">
        <v>2464</v>
      </c>
      <c r="G31" s="8">
        <f t="shared" si="0"/>
        <v>4000</v>
      </c>
      <c r="H31" s="24">
        <f t="shared" si="1"/>
        <v>10</v>
      </c>
      <c r="I31" s="8">
        <f t="shared" si="2"/>
        <v>0.40749796251018744</v>
      </c>
      <c r="J31" s="8">
        <f t="shared" si="3"/>
        <v>4000</v>
      </c>
    </row>
    <row r="32" spans="1:10" ht="19.5" customHeight="1">
      <c r="A32" s="1" t="s">
        <v>271</v>
      </c>
      <c r="B32" s="1" t="s">
        <v>272</v>
      </c>
      <c r="C32" s="1">
        <v>1600</v>
      </c>
      <c r="D32" s="1" t="s">
        <v>16</v>
      </c>
      <c r="E32" s="1">
        <v>294</v>
      </c>
      <c r="F32" s="1">
        <v>297</v>
      </c>
      <c r="G32" s="8">
        <f t="shared" si="0"/>
        <v>4800</v>
      </c>
      <c r="H32" s="24">
        <f t="shared" si="1"/>
        <v>3</v>
      </c>
      <c r="I32" s="8">
        <f t="shared" si="2"/>
        <v>1.0204081632653061</v>
      </c>
      <c r="J32" s="8">
        <f t="shared" si="3"/>
        <v>4800</v>
      </c>
    </row>
    <row r="33" spans="1:10" ht="19.5" customHeight="1">
      <c r="A33" s="1" t="s">
        <v>273</v>
      </c>
      <c r="B33" s="1" t="s">
        <v>272</v>
      </c>
      <c r="C33" s="1">
        <v>1600</v>
      </c>
      <c r="D33" s="1" t="s">
        <v>16</v>
      </c>
      <c r="E33" s="1">
        <v>285</v>
      </c>
      <c r="F33" s="1">
        <v>289</v>
      </c>
      <c r="G33" s="8">
        <f t="shared" si="0"/>
        <v>6400</v>
      </c>
      <c r="H33" s="24">
        <f t="shared" si="1"/>
        <v>4</v>
      </c>
      <c r="I33" s="8">
        <f t="shared" si="2"/>
        <v>1.4035087719298245</v>
      </c>
      <c r="J33" s="8">
        <f t="shared" si="3"/>
        <v>6400</v>
      </c>
    </row>
    <row r="34" spans="1:10" ht="19.5" customHeight="1">
      <c r="A34" s="1" t="s">
        <v>274</v>
      </c>
      <c r="B34" s="1" t="s">
        <v>265</v>
      </c>
      <c r="C34" s="1">
        <v>500</v>
      </c>
      <c r="D34" s="1" t="s">
        <v>17</v>
      </c>
      <c r="E34" s="1">
        <v>864</v>
      </c>
      <c r="F34" s="1">
        <v>855</v>
      </c>
      <c r="G34" s="8">
        <f t="shared" si="0"/>
        <v>4500</v>
      </c>
      <c r="H34" s="24">
        <f t="shared" si="1"/>
        <v>9</v>
      </c>
      <c r="I34" s="8">
        <f t="shared" si="2"/>
        <v>1.0416666666666665</v>
      </c>
      <c r="J34" s="8">
        <f t="shared" si="3"/>
        <v>4500</v>
      </c>
    </row>
    <row r="35" spans="1:10" ht="19.5" customHeight="1">
      <c r="A35" s="1" t="s">
        <v>275</v>
      </c>
      <c r="B35" s="1" t="s">
        <v>4</v>
      </c>
      <c r="C35" s="1">
        <v>2100</v>
      </c>
      <c r="D35" s="1" t="s">
        <v>17</v>
      </c>
      <c r="E35" s="1">
        <v>252.3</v>
      </c>
      <c r="F35" s="1">
        <v>249.8</v>
      </c>
      <c r="G35" s="8">
        <f t="shared" si="0"/>
        <v>5250</v>
      </c>
      <c r="H35" s="24">
        <f t="shared" si="1"/>
        <v>2.5</v>
      </c>
      <c r="I35" s="8">
        <f t="shared" si="2"/>
        <v>0.9908838684106223</v>
      </c>
      <c r="J35" s="8">
        <f t="shared" si="3"/>
        <v>5250</v>
      </c>
    </row>
    <row r="36" spans="1:10" ht="19.5" customHeight="1">
      <c r="A36" s="1" t="s">
        <v>276</v>
      </c>
      <c r="B36" s="1" t="s">
        <v>172</v>
      </c>
      <c r="C36" s="1">
        <v>750</v>
      </c>
      <c r="D36" s="1" t="s">
        <v>17</v>
      </c>
      <c r="E36" s="1">
        <v>1728</v>
      </c>
      <c r="F36" s="1">
        <v>1717</v>
      </c>
      <c r="G36" s="8">
        <f t="shared" si="0"/>
        <v>8250</v>
      </c>
      <c r="H36" s="24">
        <f t="shared" si="1"/>
        <v>11</v>
      </c>
      <c r="I36" s="8">
        <f t="shared" si="2"/>
        <v>0.6365740740740741</v>
      </c>
      <c r="J36" s="8">
        <f t="shared" si="3"/>
        <v>8250</v>
      </c>
    </row>
    <row r="37" spans="1:10" ht="19.5" customHeight="1">
      <c r="A37" s="1" t="s">
        <v>277</v>
      </c>
      <c r="B37" s="1" t="s">
        <v>6</v>
      </c>
      <c r="C37" s="1">
        <v>700</v>
      </c>
      <c r="D37" s="1" t="s">
        <v>16</v>
      </c>
      <c r="E37" s="1">
        <v>820</v>
      </c>
      <c r="F37" s="1">
        <v>826</v>
      </c>
      <c r="G37" s="8">
        <f t="shared" si="0"/>
        <v>4200</v>
      </c>
      <c r="H37" s="24">
        <f t="shared" si="1"/>
        <v>6</v>
      </c>
      <c r="I37" s="8">
        <f t="shared" si="2"/>
        <v>0.7317073170731708</v>
      </c>
      <c r="J37" s="8">
        <f t="shared" si="3"/>
        <v>4200</v>
      </c>
    </row>
    <row r="38" spans="1:10" ht="20.25" customHeight="1">
      <c r="A38" s="13"/>
      <c r="B38" s="13"/>
      <c r="C38" s="14"/>
      <c r="D38" s="13"/>
      <c r="E38" s="13"/>
      <c r="F38" s="13"/>
      <c r="G38" s="20"/>
      <c r="H38" s="25"/>
      <c r="I38" s="27" t="s">
        <v>63</v>
      </c>
      <c r="J38" s="27">
        <f>SUM(J6:J37)</f>
        <v>118700</v>
      </c>
    </row>
    <row r="39" spans="1:10" ht="19.5" customHeight="1">
      <c r="A39" s="1" t="s">
        <v>278</v>
      </c>
      <c r="B39" s="1" t="s">
        <v>92</v>
      </c>
      <c r="C39" s="1">
        <v>250</v>
      </c>
      <c r="D39" s="1" t="s">
        <v>16</v>
      </c>
      <c r="E39" s="1">
        <v>4614</v>
      </c>
      <c r="F39" s="1">
        <v>4634</v>
      </c>
      <c r="G39" s="8">
        <f t="shared" si="0"/>
        <v>5000</v>
      </c>
      <c r="H39" s="24">
        <f aca="true" t="shared" si="4" ref="H39:H57">G39/C39</f>
        <v>20</v>
      </c>
      <c r="I39" s="8">
        <f aca="true" t="shared" si="5" ref="I39:I57">H39/E39*100</f>
        <v>0.43346337234503685</v>
      </c>
      <c r="J39" s="8">
        <f aca="true" t="shared" si="6" ref="J39:J57">H39*C39</f>
        <v>5000</v>
      </c>
    </row>
    <row r="40" spans="1:10" ht="19.5" customHeight="1">
      <c r="A40" s="1" t="s">
        <v>279</v>
      </c>
      <c r="B40" s="1" t="s">
        <v>178</v>
      </c>
      <c r="C40" s="1">
        <v>1000</v>
      </c>
      <c r="D40" s="1" t="s">
        <v>17</v>
      </c>
      <c r="E40" s="1">
        <v>441</v>
      </c>
      <c r="F40" s="1">
        <v>444.5</v>
      </c>
      <c r="G40" s="8">
        <f t="shared" si="0"/>
        <v>-3500</v>
      </c>
      <c r="H40" s="24">
        <f t="shared" si="4"/>
        <v>-3.5</v>
      </c>
      <c r="I40" s="8">
        <f t="shared" si="5"/>
        <v>-0.7936507936507936</v>
      </c>
      <c r="J40" s="8">
        <f t="shared" si="6"/>
        <v>-3500</v>
      </c>
    </row>
    <row r="41" spans="1:10" ht="19.5" customHeight="1">
      <c r="A41" s="1" t="s">
        <v>280</v>
      </c>
      <c r="B41" s="1" t="s">
        <v>178</v>
      </c>
      <c r="C41" s="1">
        <v>1000</v>
      </c>
      <c r="D41" s="1" t="s">
        <v>17</v>
      </c>
      <c r="E41" s="1">
        <v>429</v>
      </c>
      <c r="F41" s="1">
        <v>424</v>
      </c>
      <c r="G41" s="8">
        <f t="shared" si="0"/>
        <v>5000</v>
      </c>
      <c r="H41" s="24">
        <f t="shared" si="4"/>
        <v>5</v>
      </c>
      <c r="I41" s="8">
        <f t="shared" si="5"/>
        <v>1.1655011655011656</v>
      </c>
      <c r="J41" s="8">
        <f t="shared" si="6"/>
        <v>5000</v>
      </c>
    </row>
    <row r="42" spans="1:10" ht="19.5" customHeight="1">
      <c r="A42" s="1" t="s">
        <v>281</v>
      </c>
      <c r="B42" s="1" t="s">
        <v>282</v>
      </c>
      <c r="C42" s="1">
        <v>600</v>
      </c>
      <c r="D42" s="1" t="s">
        <v>17</v>
      </c>
      <c r="E42" s="1">
        <v>1358</v>
      </c>
      <c r="F42" s="1">
        <v>1343</v>
      </c>
      <c r="G42" s="8">
        <f t="shared" si="0"/>
        <v>9000</v>
      </c>
      <c r="H42" s="24">
        <f t="shared" si="4"/>
        <v>15</v>
      </c>
      <c r="I42" s="8">
        <f t="shared" si="5"/>
        <v>1.1045655375552283</v>
      </c>
      <c r="J42" s="8">
        <f t="shared" si="6"/>
        <v>9000</v>
      </c>
    </row>
    <row r="43" spans="1:10" ht="19.5" customHeight="1">
      <c r="A43" s="1" t="s">
        <v>283</v>
      </c>
      <c r="B43" s="1" t="s">
        <v>265</v>
      </c>
      <c r="C43" s="1">
        <v>500</v>
      </c>
      <c r="D43" s="1" t="s">
        <v>16</v>
      </c>
      <c r="E43" s="1">
        <v>870</v>
      </c>
      <c r="F43" s="1">
        <v>882</v>
      </c>
      <c r="G43" s="8">
        <f t="shared" si="0"/>
        <v>6000</v>
      </c>
      <c r="H43" s="24">
        <f t="shared" si="4"/>
        <v>12</v>
      </c>
      <c r="I43" s="8">
        <f t="shared" si="5"/>
        <v>1.3793103448275863</v>
      </c>
      <c r="J43" s="8">
        <f t="shared" si="6"/>
        <v>6000</v>
      </c>
    </row>
    <row r="44" spans="1:10" ht="19.5" customHeight="1">
      <c r="A44" s="1" t="s">
        <v>284</v>
      </c>
      <c r="B44" s="1" t="s">
        <v>282</v>
      </c>
      <c r="C44" s="1">
        <v>600</v>
      </c>
      <c r="D44" s="1" t="s">
        <v>16</v>
      </c>
      <c r="E44" s="1">
        <v>1352</v>
      </c>
      <c r="F44" s="1">
        <v>1366</v>
      </c>
      <c r="G44" s="8">
        <f t="shared" si="0"/>
        <v>8400</v>
      </c>
      <c r="H44" s="24">
        <f t="shared" si="4"/>
        <v>14</v>
      </c>
      <c r="I44" s="8">
        <f t="shared" si="5"/>
        <v>1.0355029585798818</v>
      </c>
      <c r="J44" s="8">
        <f t="shared" si="6"/>
        <v>8400</v>
      </c>
    </row>
    <row r="45" spans="1:10" ht="19.5" customHeight="1">
      <c r="A45" s="1" t="s">
        <v>285</v>
      </c>
      <c r="B45" s="1" t="s">
        <v>6</v>
      </c>
      <c r="C45" s="1">
        <v>700</v>
      </c>
      <c r="D45" s="1" t="s">
        <v>16</v>
      </c>
      <c r="E45" s="1">
        <v>819</v>
      </c>
      <c r="F45" s="1">
        <v>812</v>
      </c>
      <c r="G45" s="8">
        <f t="shared" si="0"/>
        <v>-4900</v>
      </c>
      <c r="H45" s="24">
        <f t="shared" si="4"/>
        <v>-7</v>
      </c>
      <c r="I45" s="8">
        <f t="shared" si="5"/>
        <v>-0.8547008547008548</v>
      </c>
      <c r="J45" s="8">
        <f t="shared" si="6"/>
        <v>-4900</v>
      </c>
    </row>
    <row r="46" spans="1:10" ht="19.5" customHeight="1">
      <c r="A46" s="1" t="s">
        <v>286</v>
      </c>
      <c r="B46" s="1" t="s">
        <v>287</v>
      </c>
      <c r="C46" s="1">
        <v>400</v>
      </c>
      <c r="D46" s="1" t="s">
        <v>17</v>
      </c>
      <c r="E46" s="1">
        <v>1370</v>
      </c>
      <c r="F46" s="1">
        <v>1348</v>
      </c>
      <c r="G46" s="8">
        <f t="shared" si="0"/>
        <v>8800</v>
      </c>
      <c r="H46" s="24">
        <f t="shared" si="4"/>
        <v>22</v>
      </c>
      <c r="I46" s="8">
        <f t="shared" si="5"/>
        <v>1.6058394160583942</v>
      </c>
      <c r="J46" s="8">
        <f t="shared" si="6"/>
        <v>8800</v>
      </c>
    </row>
    <row r="47" spans="1:10" ht="19.5" customHeight="1">
      <c r="A47" s="1" t="s">
        <v>288</v>
      </c>
      <c r="B47" s="1" t="s">
        <v>0</v>
      </c>
      <c r="C47" s="1">
        <v>5000</v>
      </c>
      <c r="D47" s="1" t="s">
        <v>16</v>
      </c>
      <c r="E47" s="1">
        <v>113</v>
      </c>
      <c r="F47" s="1">
        <v>111.7</v>
      </c>
      <c r="G47" s="8">
        <f t="shared" si="0"/>
        <v>-6499.999999999985</v>
      </c>
      <c r="H47" s="24">
        <f t="shared" si="4"/>
        <v>-1.2999999999999972</v>
      </c>
      <c r="I47" s="8">
        <f t="shared" si="5"/>
        <v>-1.1504424778761038</v>
      </c>
      <c r="J47" s="8">
        <f t="shared" si="6"/>
        <v>-6499.999999999985</v>
      </c>
    </row>
    <row r="48" spans="1:10" ht="19.5" customHeight="1">
      <c r="A48" s="1" t="s">
        <v>289</v>
      </c>
      <c r="B48" s="1" t="s">
        <v>90</v>
      </c>
      <c r="C48" s="1">
        <v>700</v>
      </c>
      <c r="D48" s="1" t="s">
        <v>16</v>
      </c>
      <c r="E48" s="1">
        <v>744</v>
      </c>
      <c r="F48" s="1">
        <v>755</v>
      </c>
      <c r="G48" s="8">
        <f t="shared" si="0"/>
        <v>7700</v>
      </c>
      <c r="H48" s="24">
        <f t="shared" si="4"/>
        <v>11</v>
      </c>
      <c r="I48" s="8">
        <f t="shared" si="5"/>
        <v>1.478494623655914</v>
      </c>
      <c r="J48" s="8">
        <f t="shared" si="6"/>
        <v>7700</v>
      </c>
    </row>
    <row r="49" spans="1:10" ht="19.5" customHeight="1">
      <c r="A49" s="1" t="s">
        <v>290</v>
      </c>
      <c r="B49" s="1" t="s">
        <v>6</v>
      </c>
      <c r="C49" s="1">
        <v>700</v>
      </c>
      <c r="D49" s="1" t="s">
        <v>17</v>
      </c>
      <c r="E49" s="1">
        <v>842</v>
      </c>
      <c r="F49" s="1">
        <v>833</v>
      </c>
      <c r="G49" s="8">
        <f t="shared" si="0"/>
        <v>6300</v>
      </c>
      <c r="H49" s="24">
        <f t="shared" si="4"/>
        <v>9</v>
      </c>
      <c r="I49" s="8">
        <f t="shared" si="5"/>
        <v>1.0688836104513064</v>
      </c>
      <c r="J49" s="8">
        <f t="shared" si="6"/>
        <v>6300</v>
      </c>
    </row>
    <row r="50" spans="1:10" ht="19.5" customHeight="1">
      <c r="A50" s="1" t="s">
        <v>291</v>
      </c>
      <c r="B50" s="1" t="s">
        <v>6</v>
      </c>
      <c r="C50" s="1">
        <v>700</v>
      </c>
      <c r="D50" s="1" t="s">
        <v>16</v>
      </c>
      <c r="E50" s="1">
        <v>838</v>
      </c>
      <c r="F50" s="1">
        <v>835</v>
      </c>
      <c r="G50" s="8">
        <f t="shared" si="0"/>
        <v>-2100</v>
      </c>
      <c r="H50" s="24">
        <f t="shared" si="4"/>
        <v>-3</v>
      </c>
      <c r="I50" s="8">
        <f t="shared" si="5"/>
        <v>-0.35799522673031026</v>
      </c>
      <c r="J50" s="8">
        <f t="shared" si="6"/>
        <v>-2100</v>
      </c>
    </row>
    <row r="51" spans="1:10" ht="19.5" customHeight="1">
      <c r="A51" s="1" t="s">
        <v>292</v>
      </c>
      <c r="B51" s="1" t="s">
        <v>21</v>
      </c>
      <c r="C51" s="1">
        <v>500</v>
      </c>
      <c r="D51" s="1" t="s">
        <v>16</v>
      </c>
      <c r="E51" s="1">
        <v>764</v>
      </c>
      <c r="F51" s="1">
        <v>774</v>
      </c>
      <c r="G51" s="8">
        <f t="shared" si="0"/>
        <v>5000</v>
      </c>
      <c r="H51" s="24">
        <f t="shared" si="4"/>
        <v>10</v>
      </c>
      <c r="I51" s="8">
        <f t="shared" si="5"/>
        <v>1.3089005235602094</v>
      </c>
      <c r="J51" s="8">
        <f t="shared" si="6"/>
        <v>5000</v>
      </c>
    </row>
    <row r="52" spans="1:10" ht="19.5" customHeight="1">
      <c r="A52" s="1" t="s">
        <v>293</v>
      </c>
      <c r="B52" s="1" t="s">
        <v>21</v>
      </c>
      <c r="C52" s="1">
        <v>500</v>
      </c>
      <c r="D52" s="1" t="s">
        <v>16</v>
      </c>
      <c r="E52" s="1">
        <v>743</v>
      </c>
      <c r="F52" s="1">
        <v>762</v>
      </c>
      <c r="G52" s="8">
        <f t="shared" si="0"/>
        <v>9500</v>
      </c>
      <c r="H52" s="24">
        <f t="shared" si="4"/>
        <v>19</v>
      </c>
      <c r="I52" s="8">
        <f t="shared" si="5"/>
        <v>2.557200538358008</v>
      </c>
      <c r="J52" s="8">
        <f t="shared" si="6"/>
        <v>9500</v>
      </c>
    </row>
    <row r="53" spans="1:10" ht="19.5" customHeight="1">
      <c r="A53" s="1" t="s">
        <v>294</v>
      </c>
      <c r="B53" s="1" t="s">
        <v>2</v>
      </c>
      <c r="C53" s="1">
        <v>500</v>
      </c>
      <c r="D53" s="1" t="s">
        <v>16</v>
      </c>
      <c r="E53" s="1">
        <v>920</v>
      </c>
      <c r="F53" s="1">
        <v>934</v>
      </c>
      <c r="G53" s="8">
        <f t="shared" si="0"/>
        <v>7000</v>
      </c>
      <c r="H53" s="24">
        <f t="shared" si="4"/>
        <v>14</v>
      </c>
      <c r="I53" s="8">
        <f t="shared" si="5"/>
        <v>1.5217391304347827</v>
      </c>
      <c r="J53" s="8">
        <f t="shared" si="6"/>
        <v>7000</v>
      </c>
    </row>
    <row r="54" spans="1:10" ht="19.5" customHeight="1">
      <c r="A54" s="1" t="s">
        <v>295</v>
      </c>
      <c r="B54" s="1" t="s">
        <v>2</v>
      </c>
      <c r="C54" s="1">
        <v>500</v>
      </c>
      <c r="D54" s="1" t="s">
        <v>17</v>
      </c>
      <c r="E54" s="1">
        <v>948</v>
      </c>
      <c r="F54" s="1">
        <v>926</v>
      </c>
      <c r="G54" s="8">
        <f t="shared" si="0"/>
        <v>11000</v>
      </c>
      <c r="H54" s="24">
        <f t="shared" si="4"/>
        <v>22</v>
      </c>
      <c r="I54" s="8">
        <f t="shared" si="5"/>
        <v>2.320675105485232</v>
      </c>
      <c r="J54" s="8">
        <f t="shared" si="6"/>
        <v>11000</v>
      </c>
    </row>
    <row r="55" spans="1:10" ht="19.5" customHeight="1">
      <c r="A55" s="1" t="s">
        <v>296</v>
      </c>
      <c r="B55" s="1" t="s">
        <v>0</v>
      </c>
      <c r="C55" s="1">
        <v>5000</v>
      </c>
      <c r="D55" s="1" t="s">
        <v>16</v>
      </c>
      <c r="E55" s="1">
        <v>122.6</v>
      </c>
      <c r="F55" s="1">
        <v>121.5</v>
      </c>
      <c r="G55" s="8">
        <f t="shared" si="0"/>
        <v>-5499.999999999972</v>
      </c>
      <c r="H55" s="24">
        <f t="shared" si="4"/>
        <v>-1.0999999999999943</v>
      </c>
      <c r="I55" s="8">
        <f t="shared" si="5"/>
        <v>-0.8972267536704684</v>
      </c>
      <c r="J55" s="8">
        <f t="shared" si="6"/>
        <v>-5499.999999999972</v>
      </c>
    </row>
    <row r="56" spans="1:10" ht="19.5" customHeight="1">
      <c r="A56" s="1" t="s">
        <v>297</v>
      </c>
      <c r="B56" s="1" t="s">
        <v>68</v>
      </c>
      <c r="C56" s="1">
        <v>2000</v>
      </c>
      <c r="D56" s="1" t="s">
        <v>16</v>
      </c>
      <c r="E56" s="1">
        <v>234</v>
      </c>
      <c r="F56" s="1">
        <v>237.6</v>
      </c>
      <c r="G56" s="8">
        <f t="shared" si="0"/>
        <v>7199.999999999989</v>
      </c>
      <c r="H56" s="24">
        <f t="shared" si="4"/>
        <v>3.5999999999999948</v>
      </c>
      <c r="I56" s="8">
        <f t="shared" si="5"/>
        <v>1.5384615384615363</v>
      </c>
      <c r="J56" s="8">
        <f t="shared" si="6"/>
        <v>7199.999999999989</v>
      </c>
    </row>
    <row r="57" spans="1:10" ht="19.5" customHeight="1">
      <c r="A57" s="1" t="s">
        <v>298</v>
      </c>
      <c r="B57" s="1" t="s">
        <v>19</v>
      </c>
      <c r="C57" s="1">
        <v>400</v>
      </c>
      <c r="D57" s="1" t="s">
        <v>16</v>
      </c>
      <c r="E57" s="1">
        <v>2507</v>
      </c>
      <c r="F57" s="1">
        <v>2522</v>
      </c>
      <c r="G57" s="8">
        <f t="shared" si="0"/>
        <v>6000</v>
      </c>
      <c r="H57" s="24">
        <f t="shared" si="4"/>
        <v>15</v>
      </c>
      <c r="I57" s="8">
        <f t="shared" si="5"/>
        <v>0.5983246908655764</v>
      </c>
      <c r="J57" s="8">
        <f t="shared" si="6"/>
        <v>6000</v>
      </c>
    </row>
    <row r="58" spans="1:10" ht="20.25" customHeight="1">
      <c r="A58" s="13"/>
      <c r="B58" s="13"/>
      <c r="C58" s="14"/>
      <c r="D58" s="13"/>
      <c r="E58" s="13"/>
      <c r="F58" s="13"/>
      <c r="G58" s="20"/>
      <c r="H58" s="25"/>
      <c r="I58" s="27" t="s">
        <v>63</v>
      </c>
      <c r="J58" s="27">
        <f>SUM(J39:J57)</f>
        <v>79400.00000000003</v>
      </c>
    </row>
    <row r="59" spans="1:10" ht="19.5" customHeight="1">
      <c r="A59" s="1" t="s">
        <v>299</v>
      </c>
      <c r="B59" s="1" t="s">
        <v>282</v>
      </c>
      <c r="C59" s="1">
        <v>250</v>
      </c>
      <c r="D59" s="1" t="s">
        <v>16</v>
      </c>
      <c r="E59" s="1">
        <v>1480</v>
      </c>
      <c r="F59" s="1">
        <v>1496</v>
      </c>
      <c r="G59" s="8">
        <f t="shared" si="0"/>
        <v>4000</v>
      </c>
      <c r="H59" s="24">
        <f aca="true" t="shared" si="7" ref="H59:H81">G59/C59</f>
        <v>16</v>
      </c>
      <c r="I59" s="8">
        <f aca="true" t="shared" si="8" ref="I59:I81">H59/E59*100</f>
        <v>1.0810810810810811</v>
      </c>
      <c r="J59" s="8">
        <f aca="true" t="shared" si="9" ref="J59:J81">H59*C59</f>
        <v>4000</v>
      </c>
    </row>
    <row r="60" spans="1:10" ht="19.5" customHeight="1">
      <c r="A60" s="1" t="s">
        <v>300</v>
      </c>
      <c r="B60" s="1" t="s">
        <v>6</v>
      </c>
      <c r="C60" s="1">
        <v>500</v>
      </c>
      <c r="D60" s="1" t="s">
        <v>17</v>
      </c>
      <c r="E60" s="1">
        <v>857</v>
      </c>
      <c r="F60" s="1">
        <v>850</v>
      </c>
      <c r="G60" s="8">
        <f t="shared" si="0"/>
        <v>3500</v>
      </c>
      <c r="H60" s="24">
        <f t="shared" si="7"/>
        <v>7</v>
      </c>
      <c r="I60" s="8">
        <f t="shared" si="8"/>
        <v>0.8168028004667445</v>
      </c>
      <c r="J60" s="8">
        <f t="shared" si="9"/>
        <v>3500</v>
      </c>
    </row>
    <row r="61" spans="1:10" ht="19.5" customHeight="1">
      <c r="A61" s="1" t="s">
        <v>300</v>
      </c>
      <c r="B61" s="1" t="s">
        <v>282</v>
      </c>
      <c r="C61" s="1">
        <v>250</v>
      </c>
      <c r="D61" s="1" t="s">
        <v>16</v>
      </c>
      <c r="E61" s="1">
        <v>1488</v>
      </c>
      <c r="F61" s="1">
        <v>1477</v>
      </c>
      <c r="G61" s="8">
        <f t="shared" si="0"/>
        <v>-2750</v>
      </c>
      <c r="H61" s="24">
        <f t="shared" si="7"/>
        <v>-11</v>
      </c>
      <c r="I61" s="8">
        <f t="shared" si="8"/>
        <v>-0.739247311827957</v>
      </c>
      <c r="J61" s="8">
        <f t="shared" si="9"/>
        <v>-2750</v>
      </c>
    </row>
    <row r="62" spans="1:10" ht="19.5" customHeight="1">
      <c r="A62" s="1" t="s">
        <v>301</v>
      </c>
      <c r="B62" s="1" t="s">
        <v>2</v>
      </c>
      <c r="C62" s="1">
        <v>500</v>
      </c>
      <c r="D62" s="1" t="s">
        <v>16</v>
      </c>
      <c r="E62" s="1">
        <v>955</v>
      </c>
      <c r="F62" s="1">
        <v>949</v>
      </c>
      <c r="G62" s="8">
        <f t="shared" si="0"/>
        <v>-3000</v>
      </c>
      <c r="H62" s="24">
        <f t="shared" si="7"/>
        <v>-6</v>
      </c>
      <c r="I62" s="8">
        <f t="shared" si="8"/>
        <v>-0.6282722513089005</v>
      </c>
      <c r="J62" s="8">
        <f t="shared" si="9"/>
        <v>-3000</v>
      </c>
    </row>
    <row r="63" spans="1:10" ht="19.5" customHeight="1">
      <c r="A63" s="1" t="s">
        <v>301</v>
      </c>
      <c r="B63" s="1" t="s">
        <v>21</v>
      </c>
      <c r="C63" s="1">
        <v>500</v>
      </c>
      <c r="D63" s="1" t="s">
        <v>16</v>
      </c>
      <c r="E63" s="1">
        <v>995</v>
      </c>
      <c r="F63" s="1">
        <v>1003</v>
      </c>
      <c r="G63" s="8">
        <f t="shared" si="0"/>
        <v>4000</v>
      </c>
      <c r="H63" s="24">
        <f t="shared" si="7"/>
        <v>8</v>
      </c>
      <c r="I63" s="8">
        <f t="shared" si="8"/>
        <v>0.8040201005025126</v>
      </c>
      <c r="J63" s="8">
        <f t="shared" si="9"/>
        <v>4000</v>
      </c>
    </row>
    <row r="64" spans="1:10" ht="19.5" customHeight="1">
      <c r="A64" s="1" t="s">
        <v>302</v>
      </c>
      <c r="B64" s="1" t="s">
        <v>4</v>
      </c>
      <c r="C64" s="1">
        <v>2000</v>
      </c>
      <c r="D64" s="1" t="s">
        <v>16</v>
      </c>
      <c r="E64" s="1">
        <v>244</v>
      </c>
      <c r="F64" s="1">
        <v>249</v>
      </c>
      <c r="G64" s="8">
        <f t="shared" si="0"/>
        <v>10000</v>
      </c>
      <c r="H64" s="24">
        <f t="shared" si="7"/>
        <v>5</v>
      </c>
      <c r="I64" s="8">
        <f t="shared" si="8"/>
        <v>2.0491803278688523</v>
      </c>
      <c r="J64" s="8">
        <f t="shared" si="9"/>
        <v>10000</v>
      </c>
    </row>
    <row r="65" spans="1:10" ht="19.5" customHeight="1">
      <c r="A65" s="1" t="s">
        <v>303</v>
      </c>
      <c r="B65" s="1" t="s">
        <v>282</v>
      </c>
      <c r="C65" s="1">
        <v>250</v>
      </c>
      <c r="D65" s="1" t="s">
        <v>16</v>
      </c>
      <c r="E65" s="1">
        <v>1525</v>
      </c>
      <c r="F65" s="1">
        <v>1514</v>
      </c>
      <c r="G65" s="8">
        <f t="shared" si="0"/>
        <v>-2750</v>
      </c>
      <c r="H65" s="24">
        <f t="shared" si="7"/>
        <v>-11</v>
      </c>
      <c r="I65" s="8">
        <f t="shared" si="8"/>
        <v>-0.7213114754098361</v>
      </c>
      <c r="J65" s="8">
        <f t="shared" si="9"/>
        <v>-2750</v>
      </c>
    </row>
    <row r="66" spans="1:10" ht="19.5" customHeight="1">
      <c r="A66" s="1" t="s">
        <v>304</v>
      </c>
      <c r="B66" s="1" t="s">
        <v>6</v>
      </c>
      <c r="C66" s="1">
        <v>500</v>
      </c>
      <c r="D66" s="1" t="s">
        <v>16</v>
      </c>
      <c r="E66" s="1">
        <v>821</v>
      </c>
      <c r="F66" s="1">
        <v>829</v>
      </c>
      <c r="G66" s="8">
        <f t="shared" si="0"/>
        <v>4000</v>
      </c>
      <c r="H66" s="24">
        <f t="shared" si="7"/>
        <v>8</v>
      </c>
      <c r="I66" s="8">
        <f t="shared" si="8"/>
        <v>0.9744214372716199</v>
      </c>
      <c r="J66" s="8">
        <f t="shared" si="9"/>
        <v>4000</v>
      </c>
    </row>
    <row r="67" spans="1:10" ht="19.5" customHeight="1">
      <c r="A67" s="1" t="s">
        <v>305</v>
      </c>
      <c r="B67" s="1" t="s">
        <v>6</v>
      </c>
      <c r="C67" s="1">
        <v>500</v>
      </c>
      <c r="D67" s="1" t="s">
        <v>16</v>
      </c>
      <c r="E67" s="1">
        <v>817</v>
      </c>
      <c r="F67" s="1">
        <v>810</v>
      </c>
      <c r="G67" s="8">
        <f t="shared" si="0"/>
        <v>-3500</v>
      </c>
      <c r="H67" s="24">
        <f t="shared" si="7"/>
        <v>-7</v>
      </c>
      <c r="I67" s="8">
        <f t="shared" si="8"/>
        <v>-0.8567931456548347</v>
      </c>
      <c r="J67" s="8">
        <f t="shared" si="9"/>
        <v>-3500</v>
      </c>
    </row>
    <row r="68" spans="1:10" ht="19.5" customHeight="1">
      <c r="A68" s="1" t="s">
        <v>306</v>
      </c>
      <c r="B68" s="1" t="s">
        <v>6</v>
      </c>
      <c r="C68" s="1">
        <v>500</v>
      </c>
      <c r="D68" s="1" t="s">
        <v>16</v>
      </c>
      <c r="E68" s="1">
        <v>810</v>
      </c>
      <c r="F68" s="1">
        <v>819</v>
      </c>
      <c r="G68" s="8">
        <f t="shared" si="0"/>
        <v>4500</v>
      </c>
      <c r="H68" s="24">
        <f t="shared" si="7"/>
        <v>9</v>
      </c>
      <c r="I68" s="8">
        <f t="shared" si="8"/>
        <v>1.1111111111111112</v>
      </c>
      <c r="J68" s="8">
        <f t="shared" si="9"/>
        <v>4500</v>
      </c>
    </row>
    <row r="69" spans="1:10" ht="19.5" customHeight="1">
      <c r="A69" s="1" t="s">
        <v>307</v>
      </c>
      <c r="B69" s="1" t="s">
        <v>2</v>
      </c>
      <c r="C69" s="1">
        <v>500</v>
      </c>
      <c r="D69" s="1" t="s">
        <v>16</v>
      </c>
      <c r="E69" s="1">
        <v>954</v>
      </c>
      <c r="F69" s="1">
        <v>964</v>
      </c>
      <c r="G69" s="8">
        <f t="shared" si="0"/>
        <v>5000</v>
      </c>
      <c r="H69" s="24">
        <f t="shared" si="7"/>
        <v>10</v>
      </c>
      <c r="I69" s="8">
        <f t="shared" si="8"/>
        <v>1.0482180293501049</v>
      </c>
      <c r="J69" s="8">
        <f t="shared" si="9"/>
        <v>5000</v>
      </c>
    </row>
    <row r="70" spans="1:10" ht="19.5" customHeight="1">
      <c r="A70" s="1" t="s">
        <v>308</v>
      </c>
      <c r="B70" s="1" t="s">
        <v>21</v>
      </c>
      <c r="C70" s="1">
        <v>500</v>
      </c>
      <c r="D70" s="1" t="s">
        <v>16</v>
      </c>
      <c r="E70" s="1">
        <v>1024</v>
      </c>
      <c r="F70" s="1">
        <v>1032</v>
      </c>
      <c r="G70" s="8">
        <f t="shared" si="0"/>
        <v>4000</v>
      </c>
      <c r="H70" s="24">
        <f t="shared" si="7"/>
        <v>8</v>
      </c>
      <c r="I70" s="8">
        <f t="shared" si="8"/>
        <v>0.78125</v>
      </c>
      <c r="J70" s="8">
        <f t="shared" si="9"/>
        <v>4000</v>
      </c>
    </row>
    <row r="71" spans="1:10" ht="19.5" customHeight="1">
      <c r="A71" s="1" t="s">
        <v>309</v>
      </c>
      <c r="B71" s="1" t="s">
        <v>68</v>
      </c>
      <c r="C71" s="1">
        <v>2000</v>
      </c>
      <c r="D71" s="1" t="s">
        <v>16</v>
      </c>
      <c r="E71" s="1">
        <v>242</v>
      </c>
      <c r="F71" s="1">
        <v>245.4</v>
      </c>
      <c r="G71" s="8">
        <f t="shared" si="0"/>
        <v>6800.000000000011</v>
      </c>
      <c r="H71" s="24">
        <f t="shared" si="7"/>
        <v>3.4000000000000052</v>
      </c>
      <c r="I71" s="8">
        <f t="shared" si="8"/>
        <v>1.4049586776859526</v>
      </c>
      <c r="J71" s="8">
        <f t="shared" si="9"/>
        <v>6800.000000000011</v>
      </c>
    </row>
    <row r="72" spans="1:10" ht="19.5" customHeight="1">
      <c r="A72" s="1" t="s">
        <v>310</v>
      </c>
      <c r="B72" s="1" t="s">
        <v>6</v>
      </c>
      <c r="C72" s="1">
        <v>500</v>
      </c>
      <c r="D72" s="1" t="s">
        <v>16</v>
      </c>
      <c r="E72" s="1">
        <v>788</v>
      </c>
      <c r="F72" s="1">
        <v>797</v>
      </c>
      <c r="G72" s="8">
        <f aca="true" t="shared" si="10" ref="G72:G138">(IF($D72="SHORT",$E72-$F72,IF($D72="LONG",$F72-$E72)))*$C72</f>
        <v>4500</v>
      </c>
      <c r="H72" s="24">
        <f t="shared" si="7"/>
        <v>9</v>
      </c>
      <c r="I72" s="8">
        <f t="shared" si="8"/>
        <v>1.1421319796954315</v>
      </c>
      <c r="J72" s="8">
        <f t="shared" si="9"/>
        <v>4500</v>
      </c>
    </row>
    <row r="73" spans="1:10" ht="19.5" customHeight="1">
      <c r="A73" s="1" t="s">
        <v>311</v>
      </c>
      <c r="B73" s="1" t="s">
        <v>2</v>
      </c>
      <c r="C73" s="1">
        <v>500</v>
      </c>
      <c r="D73" s="1" t="s">
        <v>16</v>
      </c>
      <c r="E73" s="1">
        <v>982</v>
      </c>
      <c r="F73" s="1">
        <v>996</v>
      </c>
      <c r="G73" s="8">
        <f t="shared" si="10"/>
        <v>7000</v>
      </c>
      <c r="H73" s="24">
        <f t="shared" si="7"/>
        <v>14</v>
      </c>
      <c r="I73" s="8">
        <f t="shared" si="8"/>
        <v>1.4256619144602851</v>
      </c>
      <c r="J73" s="8">
        <f t="shared" si="9"/>
        <v>7000</v>
      </c>
    </row>
    <row r="74" spans="1:10" ht="19.5" customHeight="1">
      <c r="A74" s="1" t="s">
        <v>312</v>
      </c>
      <c r="B74" s="1" t="s">
        <v>4</v>
      </c>
      <c r="C74" s="1">
        <v>2000</v>
      </c>
      <c r="D74" s="1" t="s">
        <v>17</v>
      </c>
      <c r="E74" s="1">
        <v>254</v>
      </c>
      <c r="F74" s="1">
        <v>250.7</v>
      </c>
      <c r="G74" s="8">
        <f t="shared" si="10"/>
        <v>6600.000000000023</v>
      </c>
      <c r="H74" s="24">
        <f t="shared" si="7"/>
        <v>3.3000000000000114</v>
      </c>
      <c r="I74" s="8">
        <f t="shared" si="8"/>
        <v>1.2992125984252014</v>
      </c>
      <c r="J74" s="8">
        <f t="shared" si="9"/>
        <v>6600.000000000023</v>
      </c>
    </row>
    <row r="75" spans="1:10" ht="19.5" customHeight="1">
      <c r="A75" s="1" t="s">
        <v>312</v>
      </c>
      <c r="B75" s="1" t="s">
        <v>282</v>
      </c>
      <c r="C75" s="1">
        <v>250</v>
      </c>
      <c r="D75" s="1" t="s">
        <v>16</v>
      </c>
      <c r="E75" s="1">
        <v>1559</v>
      </c>
      <c r="F75" s="1">
        <v>1552</v>
      </c>
      <c r="G75" s="8">
        <f t="shared" si="10"/>
        <v>-1750</v>
      </c>
      <c r="H75" s="24">
        <f t="shared" si="7"/>
        <v>-7</v>
      </c>
      <c r="I75" s="8">
        <f t="shared" si="8"/>
        <v>-0.4490057729313663</v>
      </c>
      <c r="J75" s="8">
        <f t="shared" si="9"/>
        <v>-1750</v>
      </c>
    </row>
    <row r="76" spans="1:10" ht="19.5" customHeight="1">
      <c r="A76" s="1" t="s">
        <v>313</v>
      </c>
      <c r="B76" s="1" t="s">
        <v>21</v>
      </c>
      <c r="C76" s="1">
        <v>500</v>
      </c>
      <c r="D76" s="1" t="s">
        <v>16</v>
      </c>
      <c r="E76" s="1">
        <v>1010</v>
      </c>
      <c r="F76" s="1">
        <v>1002</v>
      </c>
      <c r="G76" s="8">
        <f t="shared" si="10"/>
        <v>-4000</v>
      </c>
      <c r="H76" s="24">
        <f t="shared" si="7"/>
        <v>-8</v>
      </c>
      <c r="I76" s="8">
        <f t="shared" si="8"/>
        <v>-0.7920792079207921</v>
      </c>
      <c r="J76" s="8">
        <f t="shared" si="9"/>
        <v>-4000</v>
      </c>
    </row>
    <row r="77" spans="1:10" ht="19.5" customHeight="1">
      <c r="A77" s="1" t="s">
        <v>314</v>
      </c>
      <c r="B77" s="1" t="s">
        <v>25</v>
      </c>
      <c r="C77" s="1">
        <v>1000</v>
      </c>
      <c r="D77" s="1" t="s">
        <v>17</v>
      </c>
      <c r="E77" s="1">
        <v>449</v>
      </c>
      <c r="F77" s="1">
        <v>444</v>
      </c>
      <c r="G77" s="8">
        <f t="shared" si="10"/>
        <v>5000</v>
      </c>
      <c r="H77" s="24">
        <f t="shared" si="7"/>
        <v>5</v>
      </c>
      <c r="I77" s="8">
        <f t="shared" si="8"/>
        <v>1.1135857461024499</v>
      </c>
      <c r="J77" s="8">
        <f t="shared" si="9"/>
        <v>5000</v>
      </c>
    </row>
    <row r="78" spans="1:10" ht="19.5" customHeight="1">
      <c r="A78" s="1" t="s">
        <v>315</v>
      </c>
      <c r="B78" s="1" t="s">
        <v>2</v>
      </c>
      <c r="C78" s="1">
        <v>500</v>
      </c>
      <c r="D78" s="1" t="s">
        <v>16</v>
      </c>
      <c r="E78" s="1">
        <v>944</v>
      </c>
      <c r="F78" s="1">
        <v>962</v>
      </c>
      <c r="G78" s="8">
        <f t="shared" si="10"/>
        <v>9000</v>
      </c>
      <c r="H78" s="24">
        <f t="shared" si="7"/>
        <v>18</v>
      </c>
      <c r="I78" s="8">
        <f t="shared" si="8"/>
        <v>1.9067796610169492</v>
      </c>
      <c r="J78" s="8">
        <f t="shared" si="9"/>
        <v>9000</v>
      </c>
    </row>
    <row r="79" spans="1:10" ht="19.5" customHeight="1">
      <c r="A79" s="1" t="s">
        <v>316</v>
      </c>
      <c r="B79" s="1" t="s">
        <v>25</v>
      </c>
      <c r="C79" s="1">
        <v>1000</v>
      </c>
      <c r="D79" s="1" t="s">
        <v>16</v>
      </c>
      <c r="E79" s="1">
        <v>460</v>
      </c>
      <c r="F79" s="1">
        <v>465</v>
      </c>
      <c r="G79" s="8">
        <f t="shared" si="10"/>
        <v>5000</v>
      </c>
      <c r="H79" s="24">
        <f t="shared" si="7"/>
        <v>5</v>
      </c>
      <c r="I79" s="8">
        <f t="shared" si="8"/>
        <v>1.0869565217391304</v>
      </c>
      <c r="J79" s="8">
        <f t="shared" si="9"/>
        <v>5000</v>
      </c>
    </row>
    <row r="80" spans="1:10" ht="19.5" customHeight="1">
      <c r="A80" s="1" t="s">
        <v>317</v>
      </c>
      <c r="B80" s="1" t="s">
        <v>21</v>
      </c>
      <c r="C80" s="1">
        <v>500</v>
      </c>
      <c r="D80" s="1" t="s">
        <v>17</v>
      </c>
      <c r="E80" s="1">
        <v>960</v>
      </c>
      <c r="F80" s="1">
        <v>951</v>
      </c>
      <c r="G80" s="8">
        <f t="shared" si="10"/>
        <v>4500</v>
      </c>
      <c r="H80" s="24">
        <f t="shared" si="7"/>
        <v>9</v>
      </c>
      <c r="I80" s="8">
        <f t="shared" si="8"/>
        <v>0.9375</v>
      </c>
      <c r="J80" s="8">
        <f t="shared" si="9"/>
        <v>4500</v>
      </c>
    </row>
    <row r="81" spans="1:10" ht="19.5" customHeight="1">
      <c r="A81" s="1" t="s">
        <v>318</v>
      </c>
      <c r="B81" s="1" t="s">
        <v>6</v>
      </c>
      <c r="C81" s="1">
        <v>500</v>
      </c>
      <c r="D81" s="1" t="s">
        <v>17</v>
      </c>
      <c r="E81" s="1">
        <v>778</v>
      </c>
      <c r="F81" s="1">
        <v>767</v>
      </c>
      <c r="G81" s="8">
        <f t="shared" si="10"/>
        <v>5500</v>
      </c>
      <c r="H81" s="24">
        <f t="shared" si="7"/>
        <v>11</v>
      </c>
      <c r="I81" s="8">
        <f t="shared" si="8"/>
        <v>1.4138817480719794</v>
      </c>
      <c r="J81" s="8">
        <f t="shared" si="9"/>
        <v>5500</v>
      </c>
    </row>
    <row r="82" spans="1:10" ht="20.25" customHeight="1">
      <c r="A82" s="13"/>
      <c r="B82" s="13"/>
      <c r="C82" s="14"/>
      <c r="D82" s="13"/>
      <c r="E82" s="13"/>
      <c r="F82" s="13"/>
      <c r="G82" s="20"/>
      <c r="H82" s="25"/>
      <c r="I82" s="27" t="s">
        <v>63</v>
      </c>
      <c r="J82" s="27">
        <f>SUM(J59:J81)</f>
        <v>75150.00000000003</v>
      </c>
    </row>
    <row r="83" spans="1:10" ht="19.5" customHeight="1">
      <c r="A83" s="1" t="s">
        <v>319</v>
      </c>
      <c r="B83" s="1" t="s">
        <v>19</v>
      </c>
      <c r="C83" s="1">
        <v>250</v>
      </c>
      <c r="D83" s="1" t="s">
        <v>17</v>
      </c>
      <c r="E83" s="1">
        <v>2627</v>
      </c>
      <c r="F83" s="1">
        <v>2611</v>
      </c>
      <c r="G83" s="8">
        <f t="shared" si="10"/>
        <v>4000</v>
      </c>
      <c r="H83" s="24">
        <f aca="true" t="shared" si="11" ref="H83:H108">G83/C83</f>
        <v>16</v>
      </c>
      <c r="I83" s="8">
        <f aca="true" t="shared" si="12" ref="I83:I108">H83/E83*100</f>
        <v>0.6090597639893415</v>
      </c>
      <c r="J83" s="8">
        <f aca="true" t="shared" si="13" ref="J83:J108">H83*C83</f>
        <v>4000</v>
      </c>
    </row>
    <row r="84" spans="1:10" ht="19.5" customHeight="1">
      <c r="A84" s="1" t="s">
        <v>320</v>
      </c>
      <c r="B84" s="1" t="s">
        <v>282</v>
      </c>
      <c r="C84" s="1">
        <v>250</v>
      </c>
      <c r="D84" s="1" t="s">
        <v>16</v>
      </c>
      <c r="E84" s="1">
        <v>1430</v>
      </c>
      <c r="F84" s="1">
        <v>1462</v>
      </c>
      <c r="G84" s="8">
        <f t="shared" si="10"/>
        <v>8000</v>
      </c>
      <c r="H84" s="24">
        <f t="shared" si="11"/>
        <v>32</v>
      </c>
      <c r="I84" s="8">
        <f t="shared" si="12"/>
        <v>2.237762237762238</v>
      </c>
      <c r="J84" s="8">
        <f t="shared" si="13"/>
        <v>8000</v>
      </c>
    </row>
    <row r="85" spans="1:10" ht="19.5" customHeight="1">
      <c r="A85" s="1" t="s">
        <v>321</v>
      </c>
      <c r="B85" s="1" t="s">
        <v>21</v>
      </c>
      <c r="C85" s="1">
        <v>500</v>
      </c>
      <c r="D85" s="1" t="s">
        <v>16</v>
      </c>
      <c r="E85" s="1">
        <v>971</v>
      </c>
      <c r="F85" s="1">
        <v>980</v>
      </c>
      <c r="G85" s="8">
        <f t="shared" si="10"/>
        <v>4500</v>
      </c>
      <c r="H85" s="24">
        <f t="shared" si="11"/>
        <v>9</v>
      </c>
      <c r="I85" s="8">
        <f t="shared" si="12"/>
        <v>0.9268795056642637</v>
      </c>
      <c r="J85" s="8">
        <f t="shared" si="13"/>
        <v>4500</v>
      </c>
    </row>
    <row r="86" spans="1:10" ht="19.5" customHeight="1">
      <c r="A86" s="1" t="s">
        <v>322</v>
      </c>
      <c r="B86" s="1" t="s">
        <v>86</v>
      </c>
      <c r="C86" s="1">
        <v>500</v>
      </c>
      <c r="D86" s="1" t="s">
        <v>16</v>
      </c>
      <c r="E86" s="1">
        <v>937</v>
      </c>
      <c r="F86" s="1">
        <v>945.4</v>
      </c>
      <c r="G86" s="8">
        <f t="shared" si="10"/>
        <v>4199.999999999989</v>
      </c>
      <c r="H86" s="24">
        <f t="shared" si="11"/>
        <v>8.399999999999979</v>
      </c>
      <c r="I86" s="8">
        <f t="shared" si="12"/>
        <v>0.8964781216648856</v>
      </c>
      <c r="J86" s="8">
        <f t="shared" si="13"/>
        <v>4199.999999999989</v>
      </c>
    </row>
    <row r="87" spans="1:10" ht="19.5" customHeight="1">
      <c r="A87" s="1" t="s">
        <v>322</v>
      </c>
      <c r="B87" s="1" t="s">
        <v>25</v>
      </c>
      <c r="C87" s="1">
        <v>1000</v>
      </c>
      <c r="D87" s="1" t="s">
        <v>16</v>
      </c>
      <c r="E87" s="1">
        <v>465</v>
      </c>
      <c r="F87" s="1">
        <v>466.5</v>
      </c>
      <c r="G87" s="8">
        <f t="shared" si="10"/>
        <v>1500</v>
      </c>
      <c r="H87" s="24">
        <f t="shared" si="11"/>
        <v>1.5</v>
      </c>
      <c r="I87" s="8">
        <f t="shared" si="12"/>
        <v>0.3225806451612903</v>
      </c>
      <c r="J87" s="8">
        <f t="shared" si="13"/>
        <v>1500</v>
      </c>
    </row>
    <row r="88" spans="1:10" ht="19.5" customHeight="1">
      <c r="A88" s="1" t="s">
        <v>323</v>
      </c>
      <c r="B88" s="1" t="s">
        <v>27</v>
      </c>
      <c r="C88" s="1">
        <v>1000</v>
      </c>
      <c r="D88" s="1" t="s">
        <v>16</v>
      </c>
      <c r="E88" s="1">
        <v>706</v>
      </c>
      <c r="F88" s="1">
        <v>712</v>
      </c>
      <c r="G88" s="8">
        <f t="shared" si="10"/>
        <v>6000</v>
      </c>
      <c r="H88" s="24">
        <f t="shared" si="11"/>
        <v>6</v>
      </c>
      <c r="I88" s="8">
        <f t="shared" si="12"/>
        <v>0.84985835694051</v>
      </c>
      <c r="J88" s="8">
        <f t="shared" si="13"/>
        <v>6000</v>
      </c>
    </row>
    <row r="89" spans="1:10" ht="19.5" customHeight="1">
      <c r="A89" s="1" t="s">
        <v>323</v>
      </c>
      <c r="B89" s="1" t="s">
        <v>282</v>
      </c>
      <c r="C89" s="1">
        <v>250</v>
      </c>
      <c r="D89" s="1" t="s">
        <v>16</v>
      </c>
      <c r="E89" s="1">
        <v>1458</v>
      </c>
      <c r="F89" s="1">
        <v>1475</v>
      </c>
      <c r="G89" s="8">
        <f t="shared" si="10"/>
        <v>4250</v>
      </c>
      <c r="H89" s="24">
        <f t="shared" si="11"/>
        <v>17</v>
      </c>
      <c r="I89" s="8">
        <f t="shared" si="12"/>
        <v>1.1659807956104253</v>
      </c>
      <c r="J89" s="8">
        <f t="shared" si="13"/>
        <v>4250</v>
      </c>
    </row>
    <row r="90" spans="1:10" ht="19.5" customHeight="1">
      <c r="A90" s="1" t="s">
        <v>324</v>
      </c>
      <c r="B90" s="1" t="s">
        <v>6</v>
      </c>
      <c r="C90" s="1">
        <v>1000</v>
      </c>
      <c r="D90" s="1" t="s">
        <v>16</v>
      </c>
      <c r="E90" s="1">
        <v>716</v>
      </c>
      <c r="F90" s="1">
        <v>726</v>
      </c>
      <c r="G90" s="8">
        <f t="shared" si="10"/>
        <v>10000</v>
      </c>
      <c r="H90" s="24">
        <f t="shared" si="11"/>
        <v>10</v>
      </c>
      <c r="I90" s="8">
        <f t="shared" si="12"/>
        <v>1.3966480446927374</v>
      </c>
      <c r="J90" s="8">
        <f t="shared" si="13"/>
        <v>10000</v>
      </c>
    </row>
    <row r="91" spans="1:10" ht="19.5" customHeight="1">
      <c r="A91" s="1" t="s">
        <v>324</v>
      </c>
      <c r="B91" s="1" t="s">
        <v>21</v>
      </c>
      <c r="C91" s="1">
        <v>500</v>
      </c>
      <c r="D91" s="1" t="s">
        <v>16</v>
      </c>
      <c r="E91" s="1">
        <v>972</v>
      </c>
      <c r="F91" s="1">
        <v>976.5</v>
      </c>
      <c r="G91" s="8">
        <f t="shared" si="10"/>
        <v>2250</v>
      </c>
      <c r="H91" s="24">
        <f t="shared" si="11"/>
        <v>4.5</v>
      </c>
      <c r="I91" s="8">
        <f t="shared" si="12"/>
        <v>0.4629629629629629</v>
      </c>
      <c r="J91" s="8">
        <f t="shared" si="13"/>
        <v>2250</v>
      </c>
    </row>
    <row r="92" spans="1:10" ht="19.5" customHeight="1">
      <c r="A92" s="1" t="s">
        <v>325</v>
      </c>
      <c r="B92" s="1" t="s">
        <v>21</v>
      </c>
      <c r="C92" s="1">
        <v>500</v>
      </c>
      <c r="D92" s="1" t="s">
        <v>16</v>
      </c>
      <c r="E92" s="1">
        <v>933</v>
      </c>
      <c r="F92" s="1">
        <v>940</v>
      </c>
      <c r="G92" s="8">
        <f t="shared" si="10"/>
        <v>3500</v>
      </c>
      <c r="H92" s="24">
        <f t="shared" si="11"/>
        <v>7</v>
      </c>
      <c r="I92" s="8">
        <f t="shared" si="12"/>
        <v>0.7502679528403001</v>
      </c>
      <c r="J92" s="8">
        <f t="shared" si="13"/>
        <v>3500</v>
      </c>
    </row>
    <row r="93" spans="1:10" ht="19.5" customHeight="1">
      <c r="A93" s="1" t="s">
        <v>325</v>
      </c>
      <c r="B93" s="1" t="s">
        <v>27</v>
      </c>
      <c r="C93" s="1">
        <v>1000</v>
      </c>
      <c r="D93" s="1" t="s">
        <v>16</v>
      </c>
      <c r="E93" s="1">
        <v>717</v>
      </c>
      <c r="F93" s="1">
        <v>722</v>
      </c>
      <c r="G93" s="8">
        <f t="shared" si="10"/>
        <v>5000</v>
      </c>
      <c r="H93" s="24">
        <f t="shared" si="11"/>
        <v>5</v>
      </c>
      <c r="I93" s="8">
        <f t="shared" si="12"/>
        <v>0.697350069735007</v>
      </c>
      <c r="J93" s="8">
        <f t="shared" si="13"/>
        <v>5000</v>
      </c>
    </row>
    <row r="94" spans="1:10" ht="19.5" customHeight="1">
      <c r="A94" s="1" t="s">
        <v>326</v>
      </c>
      <c r="B94" s="1" t="s">
        <v>141</v>
      </c>
      <c r="C94" s="1">
        <v>1000</v>
      </c>
      <c r="D94" s="1" t="s">
        <v>16</v>
      </c>
      <c r="E94" s="1">
        <v>526</v>
      </c>
      <c r="F94" s="1">
        <v>533</v>
      </c>
      <c r="G94" s="8">
        <f t="shared" si="10"/>
        <v>7000</v>
      </c>
      <c r="H94" s="24">
        <f t="shared" si="11"/>
        <v>7</v>
      </c>
      <c r="I94" s="8">
        <f t="shared" si="12"/>
        <v>1.3307984790874523</v>
      </c>
      <c r="J94" s="8">
        <f t="shared" si="13"/>
        <v>7000</v>
      </c>
    </row>
    <row r="95" spans="1:10" ht="19.5" customHeight="1">
      <c r="A95" s="1" t="s">
        <v>327</v>
      </c>
      <c r="B95" s="1" t="s">
        <v>25</v>
      </c>
      <c r="C95" s="1">
        <v>1000</v>
      </c>
      <c r="D95" s="1" t="s">
        <v>17</v>
      </c>
      <c r="E95" s="1">
        <v>482</v>
      </c>
      <c r="F95" s="1">
        <v>475</v>
      </c>
      <c r="G95" s="8">
        <f t="shared" si="10"/>
        <v>7000</v>
      </c>
      <c r="H95" s="24">
        <f t="shared" si="11"/>
        <v>7</v>
      </c>
      <c r="I95" s="8">
        <f t="shared" si="12"/>
        <v>1.4522821576763485</v>
      </c>
      <c r="J95" s="8">
        <f t="shared" si="13"/>
        <v>7000</v>
      </c>
    </row>
    <row r="96" spans="1:10" ht="19.5" customHeight="1">
      <c r="A96" s="1" t="s">
        <v>328</v>
      </c>
      <c r="B96" s="1" t="s">
        <v>181</v>
      </c>
      <c r="C96" s="1">
        <v>500</v>
      </c>
      <c r="D96" s="1" t="s">
        <v>16</v>
      </c>
      <c r="E96" s="1">
        <v>862.5</v>
      </c>
      <c r="F96" s="1">
        <v>869</v>
      </c>
      <c r="G96" s="8">
        <f t="shared" si="10"/>
        <v>3250</v>
      </c>
      <c r="H96" s="24">
        <f t="shared" si="11"/>
        <v>6.5</v>
      </c>
      <c r="I96" s="8">
        <f t="shared" si="12"/>
        <v>0.7536231884057971</v>
      </c>
      <c r="J96" s="8">
        <f t="shared" si="13"/>
        <v>3250</v>
      </c>
    </row>
    <row r="97" spans="1:10" ht="19.5" customHeight="1">
      <c r="A97" s="1" t="s">
        <v>328</v>
      </c>
      <c r="B97" s="1" t="s">
        <v>6</v>
      </c>
      <c r="C97" s="1">
        <v>1000</v>
      </c>
      <c r="D97" s="1" t="s">
        <v>17</v>
      </c>
      <c r="E97" s="1">
        <v>718</v>
      </c>
      <c r="F97" s="1">
        <v>709</v>
      </c>
      <c r="G97" s="8">
        <f t="shared" si="10"/>
        <v>9000</v>
      </c>
      <c r="H97" s="24">
        <f t="shared" si="11"/>
        <v>9</v>
      </c>
      <c r="I97" s="8">
        <f t="shared" si="12"/>
        <v>1.2534818941504178</v>
      </c>
      <c r="J97" s="8">
        <f t="shared" si="13"/>
        <v>9000</v>
      </c>
    </row>
    <row r="98" spans="1:10" ht="19.5" customHeight="1">
      <c r="A98" s="1" t="s">
        <v>329</v>
      </c>
      <c r="B98" s="1" t="s">
        <v>6</v>
      </c>
      <c r="C98" s="1">
        <v>1000</v>
      </c>
      <c r="D98" s="1" t="s">
        <v>16</v>
      </c>
      <c r="E98" s="1">
        <v>713</v>
      </c>
      <c r="F98" s="1">
        <v>715</v>
      </c>
      <c r="G98" s="8">
        <f t="shared" si="10"/>
        <v>2000</v>
      </c>
      <c r="H98" s="24">
        <f t="shared" si="11"/>
        <v>2</v>
      </c>
      <c r="I98" s="8">
        <f t="shared" si="12"/>
        <v>0.2805049088359046</v>
      </c>
      <c r="J98" s="8">
        <f t="shared" si="13"/>
        <v>2000</v>
      </c>
    </row>
    <row r="99" spans="1:10" ht="19.5" customHeight="1">
      <c r="A99" s="1" t="s">
        <v>329</v>
      </c>
      <c r="B99" s="1" t="s">
        <v>330</v>
      </c>
      <c r="C99" s="1">
        <v>1000</v>
      </c>
      <c r="D99" s="1" t="s">
        <v>16</v>
      </c>
      <c r="E99" s="1">
        <v>657</v>
      </c>
      <c r="F99" s="1">
        <v>658</v>
      </c>
      <c r="G99" s="8">
        <f t="shared" si="10"/>
        <v>1000</v>
      </c>
      <c r="H99" s="24">
        <f t="shared" si="11"/>
        <v>1</v>
      </c>
      <c r="I99" s="8">
        <f t="shared" si="12"/>
        <v>0.15220700152207</v>
      </c>
      <c r="J99" s="8">
        <f t="shared" si="13"/>
        <v>1000</v>
      </c>
    </row>
    <row r="100" spans="1:10" ht="19.5" customHeight="1">
      <c r="A100" s="1" t="s">
        <v>331</v>
      </c>
      <c r="B100" s="1" t="s">
        <v>282</v>
      </c>
      <c r="C100" s="1">
        <v>500</v>
      </c>
      <c r="D100" s="1" t="s">
        <v>16</v>
      </c>
      <c r="E100" s="1">
        <v>1622</v>
      </c>
      <c r="F100" s="1">
        <v>1610</v>
      </c>
      <c r="G100" s="8">
        <f t="shared" si="10"/>
        <v>-6000</v>
      </c>
      <c r="H100" s="24">
        <f t="shared" si="11"/>
        <v>-12</v>
      </c>
      <c r="I100" s="8">
        <f t="shared" si="12"/>
        <v>-0.7398273736128237</v>
      </c>
      <c r="J100" s="8">
        <f t="shared" si="13"/>
        <v>-6000</v>
      </c>
    </row>
    <row r="101" spans="1:10" ht="19.5" customHeight="1">
      <c r="A101" s="1" t="s">
        <v>332</v>
      </c>
      <c r="B101" s="1" t="s">
        <v>181</v>
      </c>
      <c r="C101" s="1">
        <v>500</v>
      </c>
      <c r="D101" s="1" t="s">
        <v>16</v>
      </c>
      <c r="E101" s="1">
        <v>831</v>
      </c>
      <c r="F101" s="1">
        <v>842</v>
      </c>
      <c r="G101" s="8">
        <f t="shared" si="10"/>
        <v>5500</v>
      </c>
      <c r="H101" s="24">
        <f t="shared" si="11"/>
        <v>11</v>
      </c>
      <c r="I101" s="8">
        <f t="shared" si="12"/>
        <v>1.3237063778580023</v>
      </c>
      <c r="J101" s="8">
        <f t="shared" si="13"/>
        <v>5500</v>
      </c>
    </row>
    <row r="102" spans="1:10" ht="19.5" customHeight="1">
      <c r="A102" s="1" t="s">
        <v>333</v>
      </c>
      <c r="B102" s="1" t="s">
        <v>21</v>
      </c>
      <c r="C102" s="1">
        <v>500</v>
      </c>
      <c r="D102" s="1" t="s">
        <v>17</v>
      </c>
      <c r="E102" s="1">
        <v>830</v>
      </c>
      <c r="F102" s="1">
        <v>820</v>
      </c>
      <c r="G102" s="8">
        <f t="shared" si="10"/>
        <v>5000</v>
      </c>
      <c r="H102" s="24">
        <f t="shared" si="11"/>
        <v>10</v>
      </c>
      <c r="I102" s="8">
        <f t="shared" si="12"/>
        <v>1.2048192771084338</v>
      </c>
      <c r="J102" s="8">
        <f t="shared" si="13"/>
        <v>5000</v>
      </c>
    </row>
    <row r="103" spans="1:10" ht="19.5" customHeight="1">
      <c r="A103" s="1" t="s">
        <v>334</v>
      </c>
      <c r="B103" s="1" t="s">
        <v>4</v>
      </c>
      <c r="C103" s="1">
        <v>2000</v>
      </c>
      <c r="D103" s="1" t="s">
        <v>16</v>
      </c>
      <c r="E103" s="1">
        <v>211</v>
      </c>
      <c r="F103" s="1">
        <v>216</v>
      </c>
      <c r="G103" s="8">
        <f t="shared" si="10"/>
        <v>10000</v>
      </c>
      <c r="H103" s="24">
        <f t="shared" si="11"/>
        <v>5</v>
      </c>
      <c r="I103" s="8">
        <f t="shared" si="12"/>
        <v>2.3696682464454977</v>
      </c>
      <c r="J103" s="8">
        <f t="shared" si="13"/>
        <v>10000</v>
      </c>
    </row>
    <row r="104" spans="1:10" ht="19.5" customHeight="1">
      <c r="A104" s="1" t="s">
        <v>335</v>
      </c>
      <c r="B104" s="1" t="s">
        <v>282</v>
      </c>
      <c r="C104" s="1">
        <v>500</v>
      </c>
      <c r="D104" s="1" t="s">
        <v>16</v>
      </c>
      <c r="E104" s="1">
        <v>1540</v>
      </c>
      <c r="F104" s="1">
        <v>1542</v>
      </c>
      <c r="G104" s="8">
        <f t="shared" si="10"/>
        <v>1000</v>
      </c>
      <c r="H104" s="24">
        <f t="shared" si="11"/>
        <v>2</v>
      </c>
      <c r="I104" s="8">
        <f t="shared" si="12"/>
        <v>0.12987012987012986</v>
      </c>
      <c r="J104" s="8">
        <f t="shared" si="13"/>
        <v>1000</v>
      </c>
    </row>
    <row r="105" spans="1:10" ht="19.5" customHeight="1">
      <c r="A105" s="1" t="s">
        <v>336</v>
      </c>
      <c r="B105" s="1" t="s">
        <v>21</v>
      </c>
      <c r="C105" s="1">
        <v>500</v>
      </c>
      <c r="D105" s="1" t="s">
        <v>16</v>
      </c>
      <c r="E105" s="1">
        <v>798</v>
      </c>
      <c r="F105" s="1">
        <v>799</v>
      </c>
      <c r="G105" s="8">
        <f t="shared" si="10"/>
        <v>500</v>
      </c>
      <c r="H105" s="24">
        <f t="shared" si="11"/>
        <v>1</v>
      </c>
      <c r="I105" s="8">
        <f t="shared" si="12"/>
        <v>0.12531328320802004</v>
      </c>
      <c r="J105" s="8">
        <f t="shared" si="13"/>
        <v>500</v>
      </c>
    </row>
    <row r="106" spans="1:10" ht="19.5" customHeight="1">
      <c r="A106" s="1" t="s">
        <v>337</v>
      </c>
      <c r="B106" s="1" t="s">
        <v>21</v>
      </c>
      <c r="C106" s="1">
        <v>500</v>
      </c>
      <c r="D106" s="1" t="s">
        <v>16</v>
      </c>
      <c r="E106" s="1">
        <v>861</v>
      </c>
      <c r="F106" s="1">
        <v>855</v>
      </c>
      <c r="G106" s="8">
        <f t="shared" si="10"/>
        <v>-3000</v>
      </c>
      <c r="H106" s="24">
        <f t="shared" si="11"/>
        <v>-6</v>
      </c>
      <c r="I106" s="8">
        <f t="shared" si="12"/>
        <v>-0.6968641114982579</v>
      </c>
      <c r="J106" s="8">
        <f t="shared" si="13"/>
        <v>-3000</v>
      </c>
    </row>
    <row r="107" spans="1:10" ht="19.5" customHeight="1">
      <c r="A107" s="1" t="s">
        <v>338</v>
      </c>
      <c r="B107" s="1" t="s">
        <v>330</v>
      </c>
      <c r="C107" s="1">
        <v>1000</v>
      </c>
      <c r="D107" s="1" t="s">
        <v>17</v>
      </c>
      <c r="E107" s="1">
        <v>666</v>
      </c>
      <c r="F107" s="1">
        <v>657</v>
      </c>
      <c r="G107" s="8">
        <f t="shared" si="10"/>
        <v>9000</v>
      </c>
      <c r="H107" s="24">
        <f t="shared" si="11"/>
        <v>9</v>
      </c>
      <c r="I107" s="8">
        <f t="shared" si="12"/>
        <v>1.3513513513513513</v>
      </c>
      <c r="J107" s="8">
        <f t="shared" si="13"/>
        <v>9000</v>
      </c>
    </row>
    <row r="108" spans="1:10" ht="19.5" customHeight="1">
      <c r="A108" s="1" t="s">
        <v>339</v>
      </c>
      <c r="B108" s="1" t="s">
        <v>282</v>
      </c>
      <c r="C108" s="1">
        <v>250</v>
      </c>
      <c r="D108" s="1" t="s">
        <v>16</v>
      </c>
      <c r="E108" s="1">
        <v>1583</v>
      </c>
      <c r="F108" s="1">
        <v>1566</v>
      </c>
      <c r="G108" s="8">
        <f t="shared" si="10"/>
        <v>-4250</v>
      </c>
      <c r="H108" s="24">
        <f t="shared" si="11"/>
        <v>-17</v>
      </c>
      <c r="I108" s="8">
        <f t="shared" si="12"/>
        <v>-1.0739102969046115</v>
      </c>
      <c r="J108" s="8">
        <f t="shared" si="13"/>
        <v>-4250</v>
      </c>
    </row>
    <row r="109" spans="1:10" ht="20.25" customHeight="1">
      <c r="A109" s="13"/>
      <c r="B109" s="13"/>
      <c r="C109" s="14"/>
      <c r="D109" s="13"/>
      <c r="E109" s="13"/>
      <c r="F109" s="13"/>
      <c r="G109" s="20"/>
      <c r="H109" s="25"/>
      <c r="I109" s="27" t="s">
        <v>63</v>
      </c>
      <c r="J109" s="27">
        <f>SUM(J83:J108)</f>
        <v>100199.99999999999</v>
      </c>
    </row>
    <row r="110" spans="1:10" ht="19.5" customHeight="1">
      <c r="A110" s="1" t="s">
        <v>340</v>
      </c>
      <c r="B110" s="1" t="s">
        <v>282</v>
      </c>
      <c r="C110" s="1">
        <v>250</v>
      </c>
      <c r="D110" s="1" t="s">
        <v>17</v>
      </c>
      <c r="E110" s="1">
        <v>1615</v>
      </c>
      <c r="F110" s="1">
        <v>1598</v>
      </c>
      <c r="G110" s="8">
        <f t="shared" si="10"/>
        <v>4250</v>
      </c>
      <c r="H110" s="24">
        <f aca="true" t="shared" si="14" ref="H110:H133">G110/C110</f>
        <v>17</v>
      </c>
      <c r="I110" s="8">
        <f aca="true" t="shared" si="15" ref="I110:I133">H110/E110*100</f>
        <v>1.0526315789473684</v>
      </c>
      <c r="J110" s="8">
        <f aca="true" t="shared" si="16" ref="J110:J133">H110*C110</f>
        <v>4250</v>
      </c>
    </row>
    <row r="111" spans="1:10" ht="19.5" customHeight="1">
      <c r="A111" s="1" t="s">
        <v>340</v>
      </c>
      <c r="B111" s="1" t="s">
        <v>25</v>
      </c>
      <c r="C111" s="1">
        <v>1000</v>
      </c>
      <c r="D111" s="1" t="s">
        <v>17</v>
      </c>
      <c r="E111" s="1">
        <v>514</v>
      </c>
      <c r="F111" s="1">
        <v>507</v>
      </c>
      <c r="G111" s="8">
        <f t="shared" si="10"/>
        <v>7000</v>
      </c>
      <c r="H111" s="24">
        <f t="shared" si="14"/>
        <v>7</v>
      </c>
      <c r="I111" s="8">
        <f t="shared" si="15"/>
        <v>1.3618677042801557</v>
      </c>
      <c r="J111" s="8">
        <f t="shared" si="16"/>
        <v>7000</v>
      </c>
    </row>
    <row r="112" spans="1:10" ht="19.5" customHeight="1">
      <c r="A112" s="1" t="s">
        <v>341</v>
      </c>
      <c r="B112" s="1" t="s">
        <v>282</v>
      </c>
      <c r="C112" s="1">
        <v>250</v>
      </c>
      <c r="D112" s="1" t="s">
        <v>16</v>
      </c>
      <c r="E112" s="1">
        <v>1626</v>
      </c>
      <c r="F112" s="1">
        <v>1640</v>
      </c>
      <c r="G112" s="8">
        <f t="shared" si="10"/>
        <v>3500</v>
      </c>
      <c r="H112" s="24">
        <f t="shared" si="14"/>
        <v>14</v>
      </c>
      <c r="I112" s="8">
        <f t="shared" si="15"/>
        <v>0.8610086100861009</v>
      </c>
      <c r="J112" s="8">
        <f t="shared" si="16"/>
        <v>3500</v>
      </c>
    </row>
    <row r="113" spans="1:10" ht="19.5" customHeight="1">
      <c r="A113" s="1" t="s">
        <v>342</v>
      </c>
      <c r="B113" s="1" t="s">
        <v>25</v>
      </c>
      <c r="C113" s="1">
        <v>1000</v>
      </c>
      <c r="D113" s="1" t="s">
        <v>16</v>
      </c>
      <c r="E113" s="1">
        <v>514</v>
      </c>
      <c r="F113" s="1">
        <v>521</v>
      </c>
      <c r="G113" s="8">
        <f t="shared" si="10"/>
        <v>7000</v>
      </c>
      <c r="H113" s="24">
        <f t="shared" si="14"/>
        <v>7</v>
      </c>
      <c r="I113" s="8">
        <f t="shared" si="15"/>
        <v>1.3618677042801557</v>
      </c>
      <c r="J113" s="8">
        <f t="shared" si="16"/>
        <v>7000</v>
      </c>
    </row>
    <row r="114" spans="1:10" ht="19.5" customHeight="1">
      <c r="A114" s="1" t="s">
        <v>343</v>
      </c>
      <c r="B114" s="1" t="s">
        <v>25</v>
      </c>
      <c r="C114" s="1">
        <v>1000</v>
      </c>
      <c r="D114" s="1" t="s">
        <v>16</v>
      </c>
      <c r="E114" s="1">
        <v>498</v>
      </c>
      <c r="F114" s="1">
        <v>507</v>
      </c>
      <c r="G114" s="8">
        <f t="shared" si="10"/>
        <v>9000</v>
      </c>
      <c r="H114" s="24">
        <f t="shared" si="14"/>
        <v>9</v>
      </c>
      <c r="I114" s="8">
        <f t="shared" si="15"/>
        <v>1.8072289156626504</v>
      </c>
      <c r="J114" s="8">
        <f t="shared" si="16"/>
        <v>9000</v>
      </c>
    </row>
    <row r="115" spans="1:10" ht="19.5" customHeight="1">
      <c r="A115" s="1" t="s">
        <v>344</v>
      </c>
      <c r="B115" s="1" t="s">
        <v>282</v>
      </c>
      <c r="C115" s="1">
        <v>250</v>
      </c>
      <c r="D115" s="1" t="s">
        <v>16</v>
      </c>
      <c r="E115" s="1">
        <v>1612</v>
      </c>
      <c r="F115" s="1">
        <v>1631</v>
      </c>
      <c r="G115" s="8">
        <f t="shared" si="10"/>
        <v>4750</v>
      </c>
      <c r="H115" s="24">
        <f t="shared" si="14"/>
        <v>19</v>
      </c>
      <c r="I115" s="8">
        <f t="shared" si="15"/>
        <v>1.1786600496277915</v>
      </c>
      <c r="J115" s="8">
        <f t="shared" si="16"/>
        <v>4750</v>
      </c>
    </row>
    <row r="116" spans="1:10" ht="19.5" customHeight="1">
      <c r="A116" s="1" t="s">
        <v>345</v>
      </c>
      <c r="B116" s="1" t="s">
        <v>282</v>
      </c>
      <c r="C116" s="1">
        <v>250</v>
      </c>
      <c r="D116" s="1" t="s">
        <v>16</v>
      </c>
      <c r="E116" s="1">
        <v>1681</v>
      </c>
      <c r="F116" s="1">
        <v>1693</v>
      </c>
      <c r="G116" s="8">
        <f t="shared" si="10"/>
        <v>3000</v>
      </c>
      <c r="H116" s="24">
        <f t="shared" si="14"/>
        <v>12</v>
      </c>
      <c r="I116" s="8">
        <f t="shared" si="15"/>
        <v>0.7138607971445567</v>
      </c>
      <c r="J116" s="8">
        <f t="shared" si="16"/>
        <v>3000</v>
      </c>
    </row>
    <row r="117" spans="1:10" ht="19.5" customHeight="1">
      <c r="A117" s="1" t="s">
        <v>346</v>
      </c>
      <c r="B117" s="1" t="s">
        <v>159</v>
      </c>
      <c r="C117" s="1">
        <v>250</v>
      </c>
      <c r="D117" s="1" t="s">
        <v>17</v>
      </c>
      <c r="E117" s="1">
        <v>1439</v>
      </c>
      <c r="F117" s="1">
        <v>1427</v>
      </c>
      <c r="G117" s="8">
        <f t="shared" si="10"/>
        <v>3000</v>
      </c>
      <c r="H117" s="24">
        <f t="shared" si="14"/>
        <v>12</v>
      </c>
      <c r="I117" s="8">
        <f t="shared" si="15"/>
        <v>0.8339124391938846</v>
      </c>
      <c r="J117" s="8">
        <f t="shared" si="16"/>
        <v>3000</v>
      </c>
    </row>
    <row r="118" spans="1:10" ht="19.5" customHeight="1">
      <c r="A118" s="1" t="s">
        <v>347</v>
      </c>
      <c r="B118" s="1" t="s">
        <v>1</v>
      </c>
      <c r="C118" s="1">
        <v>4000</v>
      </c>
      <c r="D118" s="1" t="s">
        <v>16</v>
      </c>
      <c r="E118" s="1">
        <v>79.1</v>
      </c>
      <c r="F118" s="1">
        <v>80.4</v>
      </c>
      <c r="G118" s="8">
        <f t="shared" si="10"/>
        <v>5200.0000000000455</v>
      </c>
      <c r="H118" s="24">
        <f t="shared" si="14"/>
        <v>1.3000000000000114</v>
      </c>
      <c r="I118" s="8">
        <f t="shared" si="15"/>
        <v>1.6434892541087376</v>
      </c>
      <c r="J118" s="8">
        <f t="shared" si="16"/>
        <v>5200.0000000000455</v>
      </c>
    </row>
    <row r="119" spans="1:10" ht="19.5" customHeight="1">
      <c r="A119" s="1" t="s">
        <v>347</v>
      </c>
      <c r="B119" s="1" t="s">
        <v>330</v>
      </c>
      <c r="C119" s="1">
        <v>1000</v>
      </c>
      <c r="D119" s="1" t="s">
        <v>16</v>
      </c>
      <c r="E119" s="1">
        <v>697</v>
      </c>
      <c r="F119" s="1">
        <v>701</v>
      </c>
      <c r="G119" s="8">
        <f t="shared" si="10"/>
        <v>4000</v>
      </c>
      <c r="H119" s="24">
        <f t="shared" si="14"/>
        <v>4</v>
      </c>
      <c r="I119" s="8">
        <f t="shared" si="15"/>
        <v>0.5738880918220948</v>
      </c>
      <c r="J119" s="8">
        <f t="shared" si="16"/>
        <v>4000</v>
      </c>
    </row>
    <row r="120" spans="1:10" ht="19.5" customHeight="1">
      <c r="A120" s="1" t="s">
        <v>348</v>
      </c>
      <c r="B120" s="1" t="s">
        <v>101</v>
      </c>
      <c r="C120" s="1">
        <v>1000</v>
      </c>
      <c r="D120" s="1" t="s">
        <v>16</v>
      </c>
      <c r="E120" s="1">
        <v>505</v>
      </c>
      <c r="F120" s="1">
        <v>510.5</v>
      </c>
      <c r="G120" s="8">
        <f t="shared" si="10"/>
        <v>5500</v>
      </c>
      <c r="H120" s="24">
        <f t="shared" si="14"/>
        <v>5.5</v>
      </c>
      <c r="I120" s="8">
        <f t="shared" si="15"/>
        <v>1.089108910891089</v>
      </c>
      <c r="J120" s="8">
        <f t="shared" si="16"/>
        <v>5500</v>
      </c>
    </row>
    <row r="121" spans="1:10" ht="19.5" customHeight="1">
      <c r="A121" s="1" t="s">
        <v>349</v>
      </c>
      <c r="B121" s="1" t="s">
        <v>287</v>
      </c>
      <c r="C121" s="1">
        <v>500</v>
      </c>
      <c r="D121" s="1" t="s">
        <v>16</v>
      </c>
      <c r="E121" s="1">
        <v>1660</v>
      </c>
      <c r="F121" s="1">
        <v>1659</v>
      </c>
      <c r="G121" s="8">
        <f t="shared" si="10"/>
        <v>-500</v>
      </c>
      <c r="H121" s="24">
        <f t="shared" si="14"/>
        <v>-1</v>
      </c>
      <c r="I121" s="8">
        <f t="shared" si="15"/>
        <v>-0.06024096385542169</v>
      </c>
      <c r="J121" s="8">
        <f t="shared" si="16"/>
        <v>-500</v>
      </c>
    </row>
    <row r="122" spans="1:10" ht="19.5" customHeight="1">
      <c r="A122" s="1" t="s">
        <v>350</v>
      </c>
      <c r="B122" s="1" t="s">
        <v>141</v>
      </c>
      <c r="C122" s="1">
        <v>1000</v>
      </c>
      <c r="D122" s="1" t="s">
        <v>16</v>
      </c>
      <c r="E122" s="1">
        <v>677</v>
      </c>
      <c r="F122" s="1">
        <v>686</v>
      </c>
      <c r="G122" s="8">
        <f t="shared" si="10"/>
        <v>9000</v>
      </c>
      <c r="H122" s="24">
        <f t="shared" si="14"/>
        <v>9</v>
      </c>
      <c r="I122" s="8">
        <f t="shared" si="15"/>
        <v>1.329394387001477</v>
      </c>
      <c r="J122" s="8">
        <f t="shared" si="16"/>
        <v>9000</v>
      </c>
    </row>
    <row r="123" spans="1:10" ht="19.5" customHeight="1">
      <c r="A123" s="1" t="s">
        <v>351</v>
      </c>
      <c r="B123" s="1" t="s">
        <v>5</v>
      </c>
      <c r="C123" s="1">
        <v>500</v>
      </c>
      <c r="D123" s="1" t="s">
        <v>16</v>
      </c>
      <c r="E123" s="1">
        <v>917</v>
      </c>
      <c r="F123" s="1">
        <v>919</v>
      </c>
      <c r="G123" s="8">
        <f t="shared" si="10"/>
        <v>1000</v>
      </c>
      <c r="H123" s="24">
        <f t="shared" si="14"/>
        <v>2</v>
      </c>
      <c r="I123" s="8">
        <f t="shared" si="15"/>
        <v>0.21810250817884408</v>
      </c>
      <c r="J123" s="8">
        <f t="shared" si="16"/>
        <v>1000</v>
      </c>
    </row>
    <row r="124" spans="1:10" ht="19.5" customHeight="1">
      <c r="A124" s="1" t="s">
        <v>352</v>
      </c>
      <c r="B124" s="1" t="s">
        <v>5</v>
      </c>
      <c r="C124" s="1">
        <v>500</v>
      </c>
      <c r="D124" s="1" t="s">
        <v>16</v>
      </c>
      <c r="E124" s="1">
        <v>952</v>
      </c>
      <c r="F124" s="1">
        <v>953</v>
      </c>
      <c r="G124" s="8">
        <f t="shared" si="10"/>
        <v>500</v>
      </c>
      <c r="H124" s="24">
        <f t="shared" si="14"/>
        <v>1</v>
      </c>
      <c r="I124" s="8">
        <f t="shared" si="15"/>
        <v>0.10504201680672269</v>
      </c>
      <c r="J124" s="8">
        <f t="shared" si="16"/>
        <v>500</v>
      </c>
    </row>
    <row r="125" spans="1:10" ht="19.5" customHeight="1">
      <c r="A125" s="1" t="s">
        <v>353</v>
      </c>
      <c r="B125" s="1" t="s">
        <v>70</v>
      </c>
      <c r="C125" s="1">
        <v>500</v>
      </c>
      <c r="D125" s="1" t="s">
        <v>16</v>
      </c>
      <c r="E125" s="1">
        <v>1056</v>
      </c>
      <c r="F125" s="1">
        <v>1063</v>
      </c>
      <c r="G125" s="8">
        <f t="shared" si="10"/>
        <v>3500</v>
      </c>
      <c r="H125" s="24">
        <f t="shared" si="14"/>
        <v>7</v>
      </c>
      <c r="I125" s="8">
        <f t="shared" si="15"/>
        <v>0.6628787878787878</v>
      </c>
      <c r="J125" s="8">
        <f t="shared" si="16"/>
        <v>3500</v>
      </c>
    </row>
    <row r="126" spans="1:10" ht="19.5" customHeight="1">
      <c r="A126" s="1" t="s">
        <v>354</v>
      </c>
      <c r="B126" s="1" t="s">
        <v>141</v>
      </c>
      <c r="C126" s="1">
        <v>1000</v>
      </c>
      <c r="D126" s="1" t="s">
        <v>16</v>
      </c>
      <c r="E126" s="1">
        <v>720</v>
      </c>
      <c r="F126" s="1">
        <v>721</v>
      </c>
      <c r="G126" s="8">
        <f t="shared" si="10"/>
        <v>1000</v>
      </c>
      <c r="H126" s="24">
        <f t="shared" si="14"/>
        <v>1</v>
      </c>
      <c r="I126" s="8">
        <f t="shared" si="15"/>
        <v>0.1388888888888889</v>
      </c>
      <c r="J126" s="8">
        <f t="shared" si="16"/>
        <v>1000</v>
      </c>
    </row>
    <row r="127" spans="1:10" ht="19.5" customHeight="1">
      <c r="A127" s="1" t="s">
        <v>354</v>
      </c>
      <c r="B127" s="1" t="s">
        <v>7</v>
      </c>
      <c r="C127" s="1">
        <v>250</v>
      </c>
      <c r="D127" s="1" t="s">
        <v>16</v>
      </c>
      <c r="E127" s="1">
        <v>2684</v>
      </c>
      <c r="F127" s="1">
        <v>2694</v>
      </c>
      <c r="G127" s="8">
        <f t="shared" si="10"/>
        <v>2500</v>
      </c>
      <c r="H127" s="24">
        <f t="shared" si="14"/>
        <v>10</v>
      </c>
      <c r="I127" s="8">
        <f t="shared" si="15"/>
        <v>0.37257824143070045</v>
      </c>
      <c r="J127" s="8">
        <f t="shared" si="16"/>
        <v>2500</v>
      </c>
    </row>
    <row r="128" spans="1:10" ht="19.5" customHeight="1">
      <c r="A128" s="1" t="s">
        <v>355</v>
      </c>
      <c r="B128" s="1" t="s">
        <v>7</v>
      </c>
      <c r="C128" s="1">
        <v>250</v>
      </c>
      <c r="D128" s="1" t="s">
        <v>16</v>
      </c>
      <c r="E128" s="1">
        <v>2670</v>
      </c>
      <c r="F128" s="1">
        <v>2673</v>
      </c>
      <c r="G128" s="8">
        <f t="shared" si="10"/>
        <v>750</v>
      </c>
      <c r="H128" s="24">
        <f t="shared" si="14"/>
        <v>3</v>
      </c>
      <c r="I128" s="8">
        <f t="shared" si="15"/>
        <v>0.11235955056179776</v>
      </c>
      <c r="J128" s="8">
        <f t="shared" si="16"/>
        <v>750</v>
      </c>
    </row>
    <row r="129" spans="1:10" ht="19.5" customHeight="1">
      <c r="A129" s="1" t="s">
        <v>356</v>
      </c>
      <c r="B129" s="1" t="s">
        <v>7</v>
      </c>
      <c r="C129" s="1">
        <v>250</v>
      </c>
      <c r="D129" s="1" t="s">
        <v>16</v>
      </c>
      <c r="E129" s="1">
        <v>2650</v>
      </c>
      <c r="F129" s="1">
        <v>2674</v>
      </c>
      <c r="G129" s="8">
        <f t="shared" si="10"/>
        <v>6000</v>
      </c>
      <c r="H129" s="24">
        <f t="shared" si="14"/>
        <v>24</v>
      </c>
      <c r="I129" s="8">
        <f t="shared" si="15"/>
        <v>0.9056603773584906</v>
      </c>
      <c r="J129" s="8">
        <f t="shared" si="16"/>
        <v>6000</v>
      </c>
    </row>
    <row r="130" spans="1:10" ht="19.5" customHeight="1">
      <c r="A130" s="1" t="s">
        <v>357</v>
      </c>
      <c r="B130" s="1" t="s">
        <v>90</v>
      </c>
      <c r="C130" s="1">
        <v>500</v>
      </c>
      <c r="D130" s="1" t="s">
        <v>17</v>
      </c>
      <c r="E130" s="1">
        <v>844</v>
      </c>
      <c r="F130" s="1">
        <v>839</v>
      </c>
      <c r="G130" s="8">
        <f t="shared" si="10"/>
        <v>2500</v>
      </c>
      <c r="H130" s="24">
        <f t="shared" si="14"/>
        <v>5</v>
      </c>
      <c r="I130" s="8">
        <f t="shared" si="15"/>
        <v>0.5924170616113744</v>
      </c>
      <c r="J130" s="8">
        <f t="shared" si="16"/>
        <v>2500</v>
      </c>
    </row>
    <row r="131" spans="1:10" ht="19.5" customHeight="1">
      <c r="A131" s="1" t="s">
        <v>357</v>
      </c>
      <c r="B131" s="1" t="s">
        <v>90</v>
      </c>
      <c r="C131" s="1">
        <v>500</v>
      </c>
      <c r="D131" s="1" t="s">
        <v>16</v>
      </c>
      <c r="E131" s="1">
        <v>846</v>
      </c>
      <c r="F131" s="1">
        <v>844</v>
      </c>
      <c r="G131" s="8">
        <f t="shared" si="10"/>
        <v>-1000</v>
      </c>
      <c r="H131" s="24">
        <f t="shared" si="14"/>
        <v>-2</v>
      </c>
      <c r="I131" s="8">
        <f t="shared" si="15"/>
        <v>-0.2364066193853428</v>
      </c>
      <c r="J131" s="8">
        <f t="shared" si="16"/>
        <v>-1000</v>
      </c>
    </row>
    <row r="132" spans="1:10" ht="19.5" customHeight="1">
      <c r="A132" s="1" t="s">
        <v>358</v>
      </c>
      <c r="B132" s="1" t="s">
        <v>359</v>
      </c>
      <c r="C132" s="1">
        <v>500</v>
      </c>
      <c r="D132" s="1" t="s">
        <v>17</v>
      </c>
      <c r="E132" s="1">
        <v>942</v>
      </c>
      <c r="F132" s="1">
        <v>934</v>
      </c>
      <c r="G132" s="8">
        <f t="shared" si="10"/>
        <v>4000</v>
      </c>
      <c r="H132" s="24">
        <f t="shared" si="14"/>
        <v>8</v>
      </c>
      <c r="I132" s="8">
        <f t="shared" si="15"/>
        <v>0.8492569002123143</v>
      </c>
      <c r="J132" s="8">
        <f t="shared" si="16"/>
        <v>4000</v>
      </c>
    </row>
    <row r="133" spans="1:10" ht="19.5" customHeight="1">
      <c r="A133" s="1" t="s">
        <v>360</v>
      </c>
      <c r="B133" s="1" t="s">
        <v>7</v>
      </c>
      <c r="C133" s="1">
        <v>375</v>
      </c>
      <c r="D133" s="1" t="s">
        <v>16</v>
      </c>
      <c r="E133" s="1">
        <v>2610</v>
      </c>
      <c r="F133" s="1">
        <v>2639</v>
      </c>
      <c r="G133" s="8">
        <f t="shared" si="10"/>
        <v>10875</v>
      </c>
      <c r="H133" s="24">
        <f t="shared" si="14"/>
        <v>29</v>
      </c>
      <c r="I133" s="8">
        <f t="shared" si="15"/>
        <v>1.1111111111111112</v>
      </c>
      <c r="J133" s="8">
        <f t="shared" si="16"/>
        <v>10875</v>
      </c>
    </row>
    <row r="134" spans="1:10" ht="20.25" customHeight="1">
      <c r="A134" s="13"/>
      <c r="B134" s="13"/>
      <c r="C134" s="14"/>
      <c r="D134" s="13"/>
      <c r="E134" s="13"/>
      <c r="F134" s="13"/>
      <c r="G134" s="20"/>
      <c r="H134" s="25"/>
      <c r="I134" s="27" t="s">
        <v>63</v>
      </c>
      <c r="J134" s="27">
        <f>SUM(J110:J133)</f>
        <v>96325.00000000004</v>
      </c>
    </row>
    <row r="135" spans="1:10" ht="19.5" customHeight="1">
      <c r="A135" s="1" t="s">
        <v>361</v>
      </c>
      <c r="B135" s="1" t="s">
        <v>90</v>
      </c>
      <c r="C135" s="1">
        <v>500</v>
      </c>
      <c r="D135" s="1" t="s">
        <v>16</v>
      </c>
      <c r="E135" s="1">
        <v>822</v>
      </c>
      <c r="F135" s="1">
        <v>836</v>
      </c>
      <c r="G135" s="8">
        <f t="shared" si="10"/>
        <v>7000</v>
      </c>
      <c r="H135" s="24">
        <f aca="true" t="shared" si="17" ref="H135:H165">G135/C135</f>
        <v>14</v>
      </c>
      <c r="I135" s="8">
        <f aca="true" t="shared" si="18" ref="I135:I165">H135/E135*100</f>
        <v>1.70316301703163</v>
      </c>
      <c r="J135" s="8">
        <f aca="true" t="shared" si="19" ref="J135:J165">H135*C135</f>
        <v>7000</v>
      </c>
    </row>
    <row r="136" spans="1:10" ht="19.5" customHeight="1">
      <c r="A136" s="1" t="s">
        <v>362</v>
      </c>
      <c r="B136" s="1" t="s">
        <v>4</v>
      </c>
      <c r="C136" s="1">
        <v>2000</v>
      </c>
      <c r="D136" s="1" t="s">
        <v>16</v>
      </c>
      <c r="E136" s="1">
        <v>244</v>
      </c>
      <c r="F136" s="1">
        <v>247</v>
      </c>
      <c r="G136" s="8">
        <f t="shared" si="10"/>
        <v>6000</v>
      </c>
      <c r="H136" s="24">
        <f t="shared" si="17"/>
        <v>3</v>
      </c>
      <c r="I136" s="8">
        <f t="shared" si="18"/>
        <v>1.2295081967213115</v>
      </c>
      <c r="J136" s="8">
        <f t="shared" si="19"/>
        <v>6000</v>
      </c>
    </row>
    <row r="137" spans="1:10" ht="19.5" customHeight="1">
      <c r="A137" s="1" t="s">
        <v>363</v>
      </c>
      <c r="B137" s="1" t="s">
        <v>364</v>
      </c>
      <c r="C137" s="1">
        <v>1000</v>
      </c>
      <c r="D137" s="1" t="s">
        <v>16</v>
      </c>
      <c r="E137" s="1">
        <v>492</v>
      </c>
      <c r="F137" s="1">
        <v>504</v>
      </c>
      <c r="G137" s="8">
        <f t="shared" si="10"/>
        <v>12000</v>
      </c>
      <c r="H137" s="24">
        <f t="shared" si="17"/>
        <v>12</v>
      </c>
      <c r="I137" s="8">
        <f t="shared" si="18"/>
        <v>2.4390243902439024</v>
      </c>
      <c r="J137" s="8">
        <f t="shared" si="19"/>
        <v>12000</v>
      </c>
    </row>
    <row r="138" spans="1:10" ht="19.5" customHeight="1">
      <c r="A138" s="1" t="s">
        <v>365</v>
      </c>
      <c r="B138" s="1" t="s">
        <v>90</v>
      </c>
      <c r="C138" s="1">
        <v>500</v>
      </c>
      <c r="D138" s="1" t="s">
        <v>16</v>
      </c>
      <c r="E138" s="1">
        <v>792</v>
      </c>
      <c r="F138" s="1">
        <v>795</v>
      </c>
      <c r="G138" s="8">
        <f t="shared" si="10"/>
        <v>1500</v>
      </c>
      <c r="H138" s="24">
        <f t="shared" si="17"/>
        <v>3</v>
      </c>
      <c r="I138" s="8">
        <f t="shared" si="18"/>
        <v>0.3787878787878788</v>
      </c>
      <c r="J138" s="8">
        <f t="shared" si="19"/>
        <v>1500</v>
      </c>
    </row>
    <row r="139" spans="1:10" ht="19.5" customHeight="1">
      <c r="A139" s="1" t="s">
        <v>366</v>
      </c>
      <c r="B139" s="1" t="s">
        <v>367</v>
      </c>
      <c r="C139" s="1">
        <v>1000</v>
      </c>
      <c r="D139" s="1" t="s">
        <v>16</v>
      </c>
      <c r="E139" s="1">
        <v>494</v>
      </c>
      <c r="F139" s="1">
        <v>489</v>
      </c>
      <c r="G139" s="8">
        <f aca="true" t="shared" si="20" ref="G139:G204">(IF($D139="SHORT",$E139-$F139,IF($D139="LONG",$F139-$E139)))*$C139</f>
        <v>-5000</v>
      </c>
      <c r="H139" s="24">
        <f t="shared" si="17"/>
        <v>-5</v>
      </c>
      <c r="I139" s="8">
        <f t="shared" si="18"/>
        <v>-1.0121457489878543</v>
      </c>
      <c r="J139" s="8">
        <f t="shared" si="19"/>
        <v>-5000</v>
      </c>
    </row>
    <row r="140" spans="1:10" ht="19.5" customHeight="1">
      <c r="A140" s="1" t="s">
        <v>368</v>
      </c>
      <c r="B140" s="1" t="s">
        <v>367</v>
      </c>
      <c r="C140" s="1">
        <v>1000</v>
      </c>
      <c r="D140" s="1" t="s">
        <v>16</v>
      </c>
      <c r="E140" s="1">
        <v>492</v>
      </c>
      <c r="F140" s="1">
        <v>499</v>
      </c>
      <c r="G140" s="8">
        <f t="shared" si="20"/>
        <v>7000</v>
      </c>
      <c r="H140" s="24">
        <f t="shared" si="17"/>
        <v>7</v>
      </c>
      <c r="I140" s="8">
        <f t="shared" si="18"/>
        <v>1.4227642276422763</v>
      </c>
      <c r="J140" s="8">
        <f t="shared" si="19"/>
        <v>7000</v>
      </c>
    </row>
    <row r="141" spans="1:10" ht="19.5" customHeight="1">
      <c r="A141" s="1" t="s">
        <v>369</v>
      </c>
      <c r="B141" s="1" t="s">
        <v>90</v>
      </c>
      <c r="C141" s="1">
        <v>500</v>
      </c>
      <c r="D141" s="1" t="s">
        <v>16</v>
      </c>
      <c r="E141" s="1">
        <v>824</v>
      </c>
      <c r="F141" s="1">
        <v>830.4</v>
      </c>
      <c r="G141" s="8">
        <f t="shared" si="20"/>
        <v>3199.9999999999886</v>
      </c>
      <c r="H141" s="24">
        <f t="shared" si="17"/>
        <v>6.399999999999977</v>
      </c>
      <c r="I141" s="8">
        <f t="shared" si="18"/>
        <v>0.7766990291262109</v>
      </c>
      <c r="J141" s="8">
        <f t="shared" si="19"/>
        <v>3199.9999999999886</v>
      </c>
    </row>
    <row r="142" spans="1:10" ht="19.5" customHeight="1">
      <c r="A142" s="1" t="s">
        <v>370</v>
      </c>
      <c r="B142" s="1" t="s">
        <v>371</v>
      </c>
      <c r="C142" s="1">
        <v>500</v>
      </c>
      <c r="D142" s="1" t="s">
        <v>16</v>
      </c>
      <c r="E142" s="1">
        <v>905</v>
      </c>
      <c r="F142" s="1">
        <v>920</v>
      </c>
      <c r="G142" s="8">
        <f t="shared" si="20"/>
        <v>7500</v>
      </c>
      <c r="H142" s="24">
        <f t="shared" si="17"/>
        <v>15</v>
      </c>
      <c r="I142" s="8">
        <f t="shared" si="18"/>
        <v>1.6574585635359116</v>
      </c>
      <c r="J142" s="8">
        <f t="shared" si="19"/>
        <v>7500</v>
      </c>
    </row>
    <row r="143" spans="1:10" ht="19.5" customHeight="1">
      <c r="A143" s="1" t="s">
        <v>372</v>
      </c>
      <c r="B143" s="1" t="s">
        <v>86</v>
      </c>
      <c r="C143" s="1">
        <v>500</v>
      </c>
      <c r="D143" s="1" t="s">
        <v>16</v>
      </c>
      <c r="E143" s="1">
        <v>963</v>
      </c>
      <c r="F143" s="1">
        <v>971</v>
      </c>
      <c r="G143" s="8">
        <f t="shared" si="20"/>
        <v>4000</v>
      </c>
      <c r="H143" s="24">
        <f t="shared" si="17"/>
        <v>8</v>
      </c>
      <c r="I143" s="8">
        <f t="shared" si="18"/>
        <v>0.8307372793354102</v>
      </c>
      <c r="J143" s="8">
        <f t="shared" si="19"/>
        <v>4000</v>
      </c>
    </row>
    <row r="144" spans="1:10" ht="19.5" customHeight="1">
      <c r="A144" s="1" t="s">
        <v>373</v>
      </c>
      <c r="B144" s="1" t="s">
        <v>25</v>
      </c>
      <c r="C144" s="1">
        <v>1000</v>
      </c>
      <c r="D144" s="1" t="s">
        <v>16</v>
      </c>
      <c r="E144" s="1">
        <v>537</v>
      </c>
      <c r="F144" s="1">
        <v>544</v>
      </c>
      <c r="G144" s="8">
        <f t="shared" si="20"/>
        <v>7000</v>
      </c>
      <c r="H144" s="24">
        <f t="shared" si="17"/>
        <v>7</v>
      </c>
      <c r="I144" s="8">
        <f t="shared" si="18"/>
        <v>1.303538175046555</v>
      </c>
      <c r="J144" s="8">
        <f t="shared" si="19"/>
        <v>7000</v>
      </c>
    </row>
    <row r="145" spans="1:10" ht="19.5" customHeight="1">
      <c r="A145" s="1" t="s">
        <v>374</v>
      </c>
      <c r="B145" s="1" t="s">
        <v>90</v>
      </c>
      <c r="C145" s="1">
        <v>500</v>
      </c>
      <c r="D145" s="1" t="s">
        <v>16</v>
      </c>
      <c r="E145" s="1">
        <v>817</v>
      </c>
      <c r="F145" s="1">
        <v>827</v>
      </c>
      <c r="G145" s="8">
        <f t="shared" si="20"/>
        <v>5000</v>
      </c>
      <c r="H145" s="24">
        <f t="shared" si="17"/>
        <v>10</v>
      </c>
      <c r="I145" s="8">
        <f t="shared" si="18"/>
        <v>1.2239902080783354</v>
      </c>
      <c r="J145" s="8">
        <f t="shared" si="19"/>
        <v>5000</v>
      </c>
    </row>
    <row r="146" spans="1:10" ht="19.5" customHeight="1">
      <c r="A146" s="1" t="s">
        <v>375</v>
      </c>
      <c r="B146" s="1" t="s">
        <v>90</v>
      </c>
      <c r="C146" s="1">
        <v>500</v>
      </c>
      <c r="D146" s="1" t="s">
        <v>16</v>
      </c>
      <c r="E146" s="1">
        <v>816</v>
      </c>
      <c r="F146" s="1">
        <v>821</v>
      </c>
      <c r="G146" s="8">
        <f t="shared" si="20"/>
        <v>2500</v>
      </c>
      <c r="H146" s="24">
        <f t="shared" si="17"/>
        <v>5</v>
      </c>
      <c r="I146" s="8">
        <f t="shared" si="18"/>
        <v>0.6127450980392157</v>
      </c>
      <c r="J146" s="8">
        <f t="shared" si="19"/>
        <v>2500</v>
      </c>
    </row>
    <row r="147" spans="1:10" ht="19.5" customHeight="1">
      <c r="A147" s="1" t="s">
        <v>376</v>
      </c>
      <c r="B147" s="1" t="s">
        <v>25</v>
      </c>
      <c r="C147" s="1">
        <v>2000</v>
      </c>
      <c r="D147" s="1" t="s">
        <v>16</v>
      </c>
      <c r="E147" s="1">
        <v>516</v>
      </c>
      <c r="F147" s="1">
        <v>522</v>
      </c>
      <c r="G147" s="8">
        <f t="shared" si="20"/>
        <v>12000</v>
      </c>
      <c r="H147" s="24">
        <f t="shared" si="17"/>
        <v>6</v>
      </c>
      <c r="I147" s="8">
        <f t="shared" si="18"/>
        <v>1.1627906976744187</v>
      </c>
      <c r="J147" s="8">
        <f t="shared" si="19"/>
        <v>12000</v>
      </c>
    </row>
    <row r="148" spans="1:10" ht="19.5" customHeight="1">
      <c r="A148" s="1" t="s">
        <v>376</v>
      </c>
      <c r="B148" s="1" t="s">
        <v>90</v>
      </c>
      <c r="C148" s="1">
        <v>500</v>
      </c>
      <c r="D148" s="1" t="s">
        <v>16</v>
      </c>
      <c r="E148" s="1">
        <v>814</v>
      </c>
      <c r="F148" s="1">
        <v>805</v>
      </c>
      <c r="G148" s="8">
        <f t="shared" si="20"/>
        <v>-4500</v>
      </c>
      <c r="H148" s="24">
        <f t="shared" si="17"/>
        <v>-9</v>
      </c>
      <c r="I148" s="8">
        <f t="shared" si="18"/>
        <v>-1.1056511056511056</v>
      </c>
      <c r="J148" s="8">
        <f t="shared" si="19"/>
        <v>-4500</v>
      </c>
    </row>
    <row r="149" spans="1:10" ht="19.5" customHeight="1">
      <c r="A149" s="1" t="s">
        <v>377</v>
      </c>
      <c r="B149" s="1" t="s">
        <v>25</v>
      </c>
      <c r="C149" s="1">
        <v>2000</v>
      </c>
      <c r="D149" s="1" t="s">
        <v>16</v>
      </c>
      <c r="E149" s="1">
        <v>521</v>
      </c>
      <c r="F149" s="1">
        <v>524</v>
      </c>
      <c r="G149" s="8">
        <f t="shared" si="20"/>
        <v>6000</v>
      </c>
      <c r="H149" s="24">
        <f t="shared" si="17"/>
        <v>3</v>
      </c>
      <c r="I149" s="8">
        <f t="shared" si="18"/>
        <v>0.5758157389635317</v>
      </c>
      <c r="J149" s="8">
        <f t="shared" si="19"/>
        <v>6000</v>
      </c>
    </row>
    <row r="150" spans="1:10" ht="19.5" customHeight="1">
      <c r="A150" s="1" t="s">
        <v>378</v>
      </c>
      <c r="B150" s="1" t="s">
        <v>379</v>
      </c>
      <c r="C150" s="1">
        <v>4000</v>
      </c>
      <c r="D150" s="1" t="s">
        <v>16</v>
      </c>
      <c r="E150" s="1">
        <v>168.5</v>
      </c>
      <c r="F150" s="1">
        <v>171.5</v>
      </c>
      <c r="G150" s="8">
        <f t="shared" si="20"/>
        <v>12000</v>
      </c>
      <c r="H150" s="24">
        <f t="shared" si="17"/>
        <v>3</v>
      </c>
      <c r="I150" s="8">
        <f t="shared" si="18"/>
        <v>1.7804154302670623</v>
      </c>
      <c r="J150" s="8">
        <f t="shared" si="19"/>
        <v>12000</v>
      </c>
    </row>
    <row r="151" spans="1:10" ht="19.5" customHeight="1">
      <c r="A151" s="1" t="s">
        <v>378</v>
      </c>
      <c r="B151" s="1" t="s">
        <v>90</v>
      </c>
      <c r="C151" s="1">
        <v>500</v>
      </c>
      <c r="D151" s="1" t="s">
        <v>16</v>
      </c>
      <c r="E151" s="1">
        <v>815</v>
      </c>
      <c r="F151" s="1">
        <v>815</v>
      </c>
      <c r="G151" s="8">
        <f t="shared" si="20"/>
        <v>0</v>
      </c>
      <c r="H151" s="24">
        <f t="shared" si="17"/>
        <v>0</v>
      </c>
      <c r="I151" s="8">
        <f t="shared" si="18"/>
        <v>0</v>
      </c>
      <c r="J151" s="8">
        <f t="shared" si="19"/>
        <v>0</v>
      </c>
    </row>
    <row r="152" spans="1:10" ht="19.5" customHeight="1">
      <c r="A152" s="1" t="s">
        <v>380</v>
      </c>
      <c r="B152" s="1" t="s">
        <v>25</v>
      </c>
      <c r="C152" s="1">
        <v>1000</v>
      </c>
      <c r="D152" s="1" t="s">
        <v>16</v>
      </c>
      <c r="E152" s="1">
        <v>517</v>
      </c>
      <c r="F152" s="1">
        <v>516</v>
      </c>
      <c r="G152" s="8">
        <f t="shared" si="20"/>
        <v>-1000</v>
      </c>
      <c r="H152" s="24">
        <f t="shared" si="17"/>
        <v>-1</v>
      </c>
      <c r="I152" s="8">
        <f t="shared" si="18"/>
        <v>-0.19342359767891684</v>
      </c>
      <c r="J152" s="8">
        <f t="shared" si="19"/>
        <v>-1000</v>
      </c>
    </row>
    <row r="153" spans="1:10" ht="19.5" customHeight="1">
      <c r="A153" s="1" t="s">
        <v>380</v>
      </c>
      <c r="B153" s="1" t="s">
        <v>90</v>
      </c>
      <c r="C153" s="1">
        <v>500</v>
      </c>
      <c r="D153" s="1" t="s">
        <v>16</v>
      </c>
      <c r="E153" s="1">
        <v>813</v>
      </c>
      <c r="F153" s="1">
        <v>815</v>
      </c>
      <c r="G153" s="8">
        <f t="shared" si="20"/>
        <v>1000</v>
      </c>
      <c r="H153" s="24">
        <f t="shared" si="17"/>
        <v>2</v>
      </c>
      <c r="I153" s="8">
        <f t="shared" si="18"/>
        <v>0.24600246002460024</v>
      </c>
      <c r="J153" s="8">
        <f t="shared" si="19"/>
        <v>1000</v>
      </c>
    </row>
    <row r="154" spans="1:10" ht="19.5" customHeight="1">
      <c r="A154" s="1" t="s">
        <v>381</v>
      </c>
      <c r="B154" s="1" t="s">
        <v>27</v>
      </c>
      <c r="C154" s="1">
        <v>1000</v>
      </c>
      <c r="D154" s="1" t="s">
        <v>16</v>
      </c>
      <c r="E154" s="1">
        <v>626</v>
      </c>
      <c r="F154" s="1">
        <v>636</v>
      </c>
      <c r="G154" s="8">
        <f t="shared" si="20"/>
        <v>10000</v>
      </c>
      <c r="H154" s="24">
        <f t="shared" si="17"/>
        <v>10</v>
      </c>
      <c r="I154" s="8">
        <f t="shared" si="18"/>
        <v>1.5974440894568689</v>
      </c>
      <c r="J154" s="8">
        <f t="shared" si="19"/>
        <v>10000</v>
      </c>
    </row>
    <row r="155" spans="1:10" ht="19.5" customHeight="1">
      <c r="A155" s="1" t="s">
        <v>381</v>
      </c>
      <c r="B155" s="1" t="s">
        <v>90</v>
      </c>
      <c r="C155" s="1">
        <v>500</v>
      </c>
      <c r="D155" s="1" t="s">
        <v>17</v>
      </c>
      <c r="E155" s="1">
        <v>813</v>
      </c>
      <c r="F155" s="1">
        <v>804</v>
      </c>
      <c r="G155" s="8">
        <f t="shared" si="20"/>
        <v>4500</v>
      </c>
      <c r="H155" s="24">
        <f t="shared" si="17"/>
        <v>9</v>
      </c>
      <c r="I155" s="8">
        <f t="shared" si="18"/>
        <v>1.107011070110701</v>
      </c>
      <c r="J155" s="8">
        <f t="shared" si="19"/>
        <v>4500</v>
      </c>
    </row>
    <row r="156" spans="1:10" ht="19.5" customHeight="1">
      <c r="A156" s="1" t="s">
        <v>382</v>
      </c>
      <c r="B156" s="1" t="s">
        <v>181</v>
      </c>
      <c r="C156" s="1">
        <v>500</v>
      </c>
      <c r="D156" s="1" t="s">
        <v>16</v>
      </c>
      <c r="E156" s="1">
        <v>882</v>
      </c>
      <c r="F156" s="1">
        <v>891</v>
      </c>
      <c r="G156" s="8">
        <f t="shared" si="20"/>
        <v>4500</v>
      </c>
      <c r="H156" s="24">
        <f t="shared" si="17"/>
        <v>9</v>
      </c>
      <c r="I156" s="8">
        <f t="shared" si="18"/>
        <v>1.0204081632653061</v>
      </c>
      <c r="J156" s="8">
        <f t="shared" si="19"/>
        <v>4500</v>
      </c>
    </row>
    <row r="157" spans="1:10" ht="19.5" customHeight="1">
      <c r="A157" s="1" t="s">
        <v>383</v>
      </c>
      <c r="B157" s="1" t="s">
        <v>90</v>
      </c>
      <c r="C157" s="1">
        <v>500</v>
      </c>
      <c r="D157" s="1" t="s">
        <v>16</v>
      </c>
      <c r="E157" s="1">
        <v>876</v>
      </c>
      <c r="F157" s="1">
        <v>870</v>
      </c>
      <c r="G157" s="8">
        <f t="shared" si="20"/>
        <v>-3000</v>
      </c>
      <c r="H157" s="24">
        <f t="shared" si="17"/>
        <v>-6</v>
      </c>
      <c r="I157" s="8">
        <f t="shared" si="18"/>
        <v>-0.684931506849315</v>
      </c>
      <c r="J157" s="8">
        <f t="shared" si="19"/>
        <v>-3000</v>
      </c>
    </row>
    <row r="158" spans="1:10" ht="19.5" customHeight="1">
      <c r="A158" s="1" t="s">
        <v>384</v>
      </c>
      <c r="B158" s="1" t="s">
        <v>359</v>
      </c>
      <c r="C158" s="1">
        <v>500</v>
      </c>
      <c r="D158" s="1" t="s">
        <v>16</v>
      </c>
      <c r="E158" s="1">
        <v>951</v>
      </c>
      <c r="F158" s="1">
        <v>969</v>
      </c>
      <c r="G158" s="8">
        <f t="shared" si="20"/>
        <v>9000</v>
      </c>
      <c r="H158" s="24">
        <f t="shared" si="17"/>
        <v>18</v>
      </c>
      <c r="I158" s="8">
        <f t="shared" si="18"/>
        <v>1.8927444794952681</v>
      </c>
      <c r="J158" s="8">
        <f t="shared" si="19"/>
        <v>9000</v>
      </c>
    </row>
    <row r="159" spans="1:10" ht="19.5" customHeight="1">
      <c r="A159" s="1" t="s">
        <v>385</v>
      </c>
      <c r="B159" s="1" t="s">
        <v>202</v>
      </c>
      <c r="C159" s="1">
        <v>2500</v>
      </c>
      <c r="D159" s="1" t="s">
        <v>16</v>
      </c>
      <c r="E159" s="1">
        <v>269</v>
      </c>
      <c r="F159" s="1">
        <v>270</v>
      </c>
      <c r="G159" s="8">
        <f t="shared" si="20"/>
        <v>2500</v>
      </c>
      <c r="H159" s="24">
        <f t="shared" si="17"/>
        <v>1</v>
      </c>
      <c r="I159" s="8">
        <f t="shared" si="18"/>
        <v>0.37174721189591076</v>
      </c>
      <c r="J159" s="8">
        <f t="shared" si="19"/>
        <v>2500</v>
      </c>
    </row>
    <row r="160" spans="1:10" ht="19.5" customHeight="1">
      <c r="A160" s="1" t="s">
        <v>385</v>
      </c>
      <c r="B160" s="1" t="s">
        <v>4</v>
      </c>
      <c r="C160" s="1">
        <v>2000</v>
      </c>
      <c r="D160" s="1" t="s">
        <v>16</v>
      </c>
      <c r="E160" s="1">
        <v>244</v>
      </c>
      <c r="F160" s="1">
        <v>241</v>
      </c>
      <c r="G160" s="8">
        <f t="shared" si="20"/>
        <v>-6000</v>
      </c>
      <c r="H160" s="24">
        <f t="shared" si="17"/>
        <v>-3</v>
      </c>
      <c r="I160" s="8">
        <f t="shared" si="18"/>
        <v>-1.2295081967213115</v>
      </c>
      <c r="J160" s="8">
        <f t="shared" si="19"/>
        <v>-6000</v>
      </c>
    </row>
    <row r="161" spans="1:10" ht="19.5" customHeight="1">
      <c r="A161" s="1" t="s">
        <v>386</v>
      </c>
      <c r="B161" s="1" t="s">
        <v>387</v>
      </c>
      <c r="C161" s="1">
        <v>500</v>
      </c>
      <c r="D161" s="1" t="s">
        <v>16</v>
      </c>
      <c r="E161" s="1">
        <v>991</v>
      </c>
      <c r="F161" s="1">
        <v>991</v>
      </c>
      <c r="G161" s="8">
        <f t="shared" si="20"/>
        <v>0</v>
      </c>
      <c r="H161" s="24">
        <f t="shared" si="17"/>
        <v>0</v>
      </c>
      <c r="I161" s="8">
        <f t="shared" si="18"/>
        <v>0</v>
      </c>
      <c r="J161" s="8">
        <f t="shared" si="19"/>
        <v>0</v>
      </c>
    </row>
    <row r="162" spans="1:10" ht="19.5" customHeight="1">
      <c r="A162" s="1" t="s">
        <v>386</v>
      </c>
      <c r="B162" s="1" t="s">
        <v>99</v>
      </c>
      <c r="C162" s="1">
        <v>500</v>
      </c>
      <c r="D162" s="1" t="s">
        <v>17</v>
      </c>
      <c r="E162" s="1">
        <v>578</v>
      </c>
      <c r="F162" s="1">
        <v>578.5</v>
      </c>
      <c r="G162" s="8">
        <f t="shared" si="20"/>
        <v>-250</v>
      </c>
      <c r="H162" s="24">
        <f t="shared" si="17"/>
        <v>-0.5</v>
      </c>
      <c r="I162" s="8">
        <f t="shared" si="18"/>
        <v>-0.08650519031141869</v>
      </c>
      <c r="J162" s="8">
        <f t="shared" si="19"/>
        <v>-250</v>
      </c>
    </row>
    <row r="163" spans="1:10" ht="19.5" customHeight="1">
      <c r="A163" s="1" t="s">
        <v>386</v>
      </c>
      <c r="B163" s="1" t="s">
        <v>101</v>
      </c>
      <c r="C163" s="1">
        <v>1000</v>
      </c>
      <c r="D163" s="1" t="s">
        <v>16</v>
      </c>
      <c r="E163" s="1">
        <v>457</v>
      </c>
      <c r="F163" s="1">
        <v>458</v>
      </c>
      <c r="G163" s="8">
        <f t="shared" si="20"/>
        <v>1000</v>
      </c>
      <c r="H163" s="24">
        <f t="shared" si="17"/>
        <v>1</v>
      </c>
      <c r="I163" s="8">
        <f t="shared" si="18"/>
        <v>0.2188183807439825</v>
      </c>
      <c r="J163" s="8">
        <f t="shared" si="19"/>
        <v>1000</v>
      </c>
    </row>
    <row r="164" spans="1:10" ht="19.5" customHeight="1">
      <c r="A164" s="1" t="s">
        <v>388</v>
      </c>
      <c r="B164" s="1" t="s">
        <v>101</v>
      </c>
      <c r="C164" s="1">
        <v>1000</v>
      </c>
      <c r="D164" s="1" t="s">
        <v>16</v>
      </c>
      <c r="E164" s="1">
        <v>456</v>
      </c>
      <c r="F164" s="1">
        <v>462</v>
      </c>
      <c r="G164" s="8">
        <f t="shared" si="20"/>
        <v>6000</v>
      </c>
      <c r="H164" s="24">
        <f t="shared" si="17"/>
        <v>6</v>
      </c>
      <c r="I164" s="8">
        <f t="shared" si="18"/>
        <v>1.3157894736842104</v>
      </c>
      <c r="J164" s="8">
        <f t="shared" si="19"/>
        <v>6000</v>
      </c>
    </row>
    <row r="165" spans="1:10" ht="19.5" customHeight="1">
      <c r="A165" s="1" t="s">
        <v>388</v>
      </c>
      <c r="B165" s="1" t="s">
        <v>272</v>
      </c>
      <c r="C165" s="1">
        <v>2000</v>
      </c>
      <c r="D165" s="1" t="s">
        <v>16</v>
      </c>
      <c r="E165" s="1">
        <v>315.5</v>
      </c>
      <c r="F165" s="1">
        <v>318.5</v>
      </c>
      <c r="G165" s="8">
        <f t="shared" si="20"/>
        <v>6000</v>
      </c>
      <c r="H165" s="24">
        <f t="shared" si="17"/>
        <v>3</v>
      </c>
      <c r="I165" s="8">
        <f t="shared" si="18"/>
        <v>0.9508716323296356</v>
      </c>
      <c r="J165" s="8">
        <f t="shared" si="19"/>
        <v>6000</v>
      </c>
    </row>
    <row r="166" spans="1:10" ht="20.25" customHeight="1">
      <c r="A166" s="13"/>
      <c r="B166" s="13"/>
      <c r="C166" s="14"/>
      <c r="D166" s="13"/>
      <c r="E166" s="13"/>
      <c r="F166" s="13"/>
      <c r="G166" s="20"/>
      <c r="H166" s="25"/>
      <c r="I166" s="27" t="s">
        <v>63</v>
      </c>
      <c r="J166" s="27">
        <f>SUM(J135:J165)</f>
        <v>117449.99999999999</v>
      </c>
    </row>
    <row r="167" spans="1:10" ht="19.5" customHeight="1">
      <c r="A167" s="1" t="s">
        <v>389</v>
      </c>
      <c r="B167" s="1" t="s">
        <v>25</v>
      </c>
      <c r="C167" s="1">
        <v>1000</v>
      </c>
      <c r="D167" s="1" t="s">
        <v>16</v>
      </c>
      <c r="E167" s="1">
        <v>538</v>
      </c>
      <c r="F167" s="1">
        <v>533</v>
      </c>
      <c r="G167" s="8">
        <f t="shared" si="20"/>
        <v>-5000</v>
      </c>
      <c r="H167" s="24">
        <f aca="true" t="shared" si="21" ref="H167:H195">G167/C167</f>
        <v>-5</v>
      </c>
      <c r="I167" s="8">
        <f aca="true" t="shared" si="22" ref="I167:I195">H167/E167*100</f>
        <v>-0.929368029739777</v>
      </c>
      <c r="J167" s="8">
        <f aca="true" t="shared" si="23" ref="J167:J195">H167*C167</f>
        <v>-5000</v>
      </c>
    </row>
    <row r="168" spans="1:10" ht="19.5" customHeight="1">
      <c r="A168" s="1" t="s">
        <v>390</v>
      </c>
      <c r="B168" s="1" t="s">
        <v>1</v>
      </c>
      <c r="C168" s="1">
        <v>4000</v>
      </c>
      <c r="D168" s="1" t="s">
        <v>16</v>
      </c>
      <c r="E168" s="1">
        <v>88.8</v>
      </c>
      <c r="F168" s="1">
        <v>92</v>
      </c>
      <c r="G168" s="8">
        <f t="shared" si="20"/>
        <v>12800.000000000011</v>
      </c>
      <c r="H168" s="24">
        <f t="shared" si="21"/>
        <v>3.200000000000003</v>
      </c>
      <c r="I168" s="8">
        <f t="shared" si="22"/>
        <v>3.603603603603607</v>
      </c>
      <c r="J168" s="8">
        <f t="shared" si="23"/>
        <v>12800.000000000011</v>
      </c>
    </row>
    <row r="169" spans="1:10" ht="19.5" customHeight="1">
      <c r="A169" s="1" t="s">
        <v>391</v>
      </c>
      <c r="B169" s="1" t="s">
        <v>0</v>
      </c>
      <c r="C169" s="1">
        <v>4000</v>
      </c>
      <c r="D169" s="1" t="s">
        <v>16</v>
      </c>
      <c r="E169" s="1">
        <v>114</v>
      </c>
      <c r="F169" s="1">
        <v>118</v>
      </c>
      <c r="G169" s="8">
        <f t="shared" si="20"/>
        <v>16000</v>
      </c>
      <c r="H169" s="24">
        <f t="shared" si="21"/>
        <v>4</v>
      </c>
      <c r="I169" s="8">
        <f t="shared" si="22"/>
        <v>3.508771929824561</v>
      </c>
      <c r="J169" s="8">
        <f t="shared" si="23"/>
        <v>16000</v>
      </c>
    </row>
    <row r="170" spans="1:10" ht="19.5" customHeight="1">
      <c r="A170" s="1" t="s">
        <v>392</v>
      </c>
      <c r="B170" s="1" t="s">
        <v>121</v>
      </c>
      <c r="C170" s="1">
        <v>1000</v>
      </c>
      <c r="D170" s="1" t="s">
        <v>16</v>
      </c>
      <c r="E170" s="1">
        <v>730</v>
      </c>
      <c r="F170" s="1">
        <v>737</v>
      </c>
      <c r="G170" s="8">
        <f t="shared" si="20"/>
        <v>7000</v>
      </c>
      <c r="H170" s="24">
        <f t="shared" si="21"/>
        <v>7</v>
      </c>
      <c r="I170" s="8">
        <f t="shared" si="22"/>
        <v>0.9589041095890412</v>
      </c>
      <c r="J170" s="8">
        <f t="shared" si="23"/>
        <v>7000</v>
      </c>
    </row>
    <row r="171" spans="1:10" ht="19.5" customHeight="1">
      <c r="A171" s="1" t="s">
        <v>393</v>
      </c>
      <c r="B171" s="1" t="s">
        <v>265</v>
      </c>
      <c r="C171" s="1">
        <v>500</v>
      </c>
      <c r="D171" s="1" t="s">
        <v>16</v>
      </c>
      <c r="E171" s="1">
        <v>1130</v>
      </c>
      <c r="F171" s="1">
        <v>1124</v>
      </c>
      <c r="G171" s="8">
        <f t="shared" si="20"/>
        <v>-3000</v>
      </c>
      <c r="H171" s="24">
        <f t="shared" si="21"/>
        <v>-6</v>
      </c>
      <c r="I171" s="8">
        <f t="shared" si="22"/>
        <v>-0.5309734513274336</v>
      </c>
      <c r="J171" s="8">
        <f t="shared" si="23"/>
        <v>-3000</v>
      </c>
    </row>
    <row r="172" spans="1:10" ht="19.5" customHeight="1">
      <c r="A172" s="1" t="s">
        <v>394</v>
      </c>
      <c r="B172" s="1" t="s">
        <v>265</v>
      </c>
      <c r="C172" s="1">
        <v>500</v>
      </c>
      <c r="D172" s="1" t="s">
        <v>16</v>
      </c>
      <c r="E172" s="1">
        <v>1145</v>
      </c>
      <c r="F172" s="1">
        <v>1162</v>
      </c>
      <c r="G172" s="8">
        <f t="shared" si="20"/>
        <v>8500</v>
      </c>
      <c r="H172" s="24">
        <f t="shared" si="21"/>
        <v>17</v>
      </c>
      <c r="I172" s="8">
        <f t="shared" si="22"/>
        <v>1.48471615720524</v>
      </c>
      <c r="J172" s="8">
        <f t="shared" si="23"/>
        <v>8500</v>
      </c>
    </row>
    <row r="173" spans="1:10" ht="19.5" customHeight="1">
      <c r="A173" s="1" t="s">
        <v>395</v>
      </c>
      <c r="B173" s="1" t="s">
        <v>202</v>
      </c>
      <c r="C173" s="1">
        <v>2500</v>
      </c>
      <c r="D173" s="1" t="s">
        <v>16</v>
      </c>
      <c r="E173" s="1">
        <v>263.5</v>
      </c>
      <c r="F173" s="1">
        <v>266</v>
      </c>
      <c r="G173" s="8">
        <f t="shared" si="20"/>
        <v>6250</v>
      </c>
      <c r="H173" s="24">
        <f t="shared" si="21"/>
        <v>2.5</v>
      </c>
      <c r="I173" s="8">
        <f t="shared" si="22"/>
        <v>0.9487666034155597</v>
      </c>
      <c r="J173" s="8">
        <f t="shared" si="23"/>
        <v>6250</v>
      </c>
    </row>
    <row r="174" spans="1:10" ht="19.5" customHeight="1">
      <c r="A174" s="1" t="s">
        <v>395</v>
      </c>
      <c r="B174" s="1" t="s">
        <v>2</v>
      </c>
      <c r="C174" s="1">
        <v>500</v>
      </c>
      <c r="D174" s="1" t="s">
        <v>16</v>
      </c>
      <c r="E174" s="1">
        <v>886</v>
      </c>
      <c r="F174" s="1">
        <v>877</v>
      </c>
      <c r="G174" s="8">
        <f t="shared" si="20"/>
        <v>-4500</v>
      </c>
      <c r="H174" s="24">
        <f t="shared" si="21"/>
        <v>-9</v>
      </c>
      <c r="I174" s="8">
        <f t="shared" si="22"/>
        <v>-1.0158013544018059</v>
      </c>
      <c r="J174" s="8">
        <f t="shared" si="23"/>
        <v>-4500</v>
      </c>
    </row>
    <row r="175" spans="1:10" ht="19.5" customHeight="1">
      <c r="A175" s="1" t="s">
        <v>396</v>
      </c>
      <c r="B175" s="1" t="s">
        <v>2</v>
      </c>
      <c r="C175" s="1">
        <v>750</v>
      </c>
      <c r="D175" s="1" t="s">
        <v>16</v>
      </c>
      <c r="E175" s="1">
        <v>890</v>
      </c>
      <c r="F175" s="1">
        <v>906</v>
      </c>
      <c r="G175" s="8">
        <f t="shared" si="20"/>
        <v>12000</v>
      </c>
      <c r="H175" s="24">
        <f t="shared" si="21"/>
        <v>16</v>
      </c>
      <c r="I175" s="8">
        <f t="shared" si="22"/>
        <v>1.7977528089887642</v>
      </c>
      <c r="J175" s="8">
        <f t="shared" si="23"/>
        <v>12000</v>
      </c>
    </row>
    <row r="176" spans="1:10" ht="19.5" customHeight="1">
      <c r="A176" s="1" t="s">
        <v>397</v>
      </c>
      <c r="B176" s="1" t="s">
        <v>1</v>
      </c>
      <c r="C176" s="1">
        <v>4000</v>
      </c>
      <c r="D176" s="1" t="s">
        <v>16</v>
      </c>
      <c r="E176" s="1">
        <v>91.1</v>
      </c>
      <c r="F176" s="1">
        <v>91.6</v>
      </c>
      <c r="G176" s="8">
        <f t="shared" si="20"/>
        <v>2000</v>
      </c>
      <c r="H176" s="24">
        <f t="shared" si="21"/>
        <v>0.5</v>
      </c>
      <c r="I176" s="8">
        <f t="shared" si="22"/>
        <v>0.5488474204171241</v>
      </c>
      <c r="J176" s="8">
        <f t="shared" si="23"/>
        <v>2000</v>
      </c>
    </row>
    <row r="177" spans="1:10" ht="19.5" customHeight="1">
      <c r="A177" s="1" t="s">
        <v>398</v>
      </c>
      <c r="B177" s="1" t="s">
        <v>1</v>
      </c>
      <c r="C177" s="1">
        <v>2000</v>
      </c>
      <c r="D177" s="1" t="s">
        <v>16</v>
      </c>
      <c r="E177" s="1">
        <v>90.5</v>
      </c>
      <c r="F177" s="1">
        <v>91</v>
      </c>
      <c r="G177" s="8">
        <f t="shared" si="20"/>
        <v>1000</v>
      </c>
      <c r="H177" s="24">
        <f t="shared" si="21"/>
        <v>0.5</v>
      </c>
      <c r="I177" s="8">
        <f t="shared" si="22"/>
        <v>0.5524861878453038</v>
      </c>
      <c r="J177" s="8">
        <f t="shared" si="23"/>
        <v>1000</v>
      </c>
    </row>
    <row r="178" spans="1:10" ht="19.5" customHeight="1">
      <c r="A178" s="1" t="s">
        <v>398</v>
      </c>
      <c r="B178" s="1" t="s">
        <v>2</v>
      </c>
      <c r="C178" s="1">
        <v>500</v>
      </c>
      <c r="D178" s="1" t="s">
        <v>16</v>
      </c>
      <c r="E178" s="1">
        <v>832</v>
      </c>
      <c r="F178" s="1">
        <v>840</v>
      </c>
      <c r="G178" s="8">
        <f t="shared" si="20"/>
        <v>4000</v>
      </c>
      <c r="H178" s="24">
        <f t="shared" si="21"/>
        <v>8</v>
      </c>
      <c r="I178" s="8">
        <f t="shared" si="22"/>
        <v>0.9615384615384616</v>
      </c>
      <c r="J178" s="8">
        <f t="shared" si="23"/>
        <v>4000</v>
      </c>
    </row>
    <row r="179" spans="1:10" ht="19.5" customHeight="1">
      <c r="A179" s="1" t="s">
        <v>398</v>
      </c>
      <c r="B179" s="1" t="s">
        <v>68</v>
      </c>
      <c r="C179" s="1">
        <v>2000</v>
      </c>
      <c r="D179" s="1" t="s">
        <v>17</v>
      </c>
      <c r="E179" s="1">
        <v>264</v>
      </c>
      <c r="F179" s="1">
        <v>260</v>
      </c>
      <c r="G179" s="8">
        <f t="shared" si="20"/>
        <v>8000</v>
      </c>
      <c r="H179" s="24">
        <f t="shared" si="21"/>
        <v>4</v>
      </c>
      <c r="I179" s="8">
        <f t="shared" si="22"/>
        <v>1.5151515151515151</v>
      </c>
      <c r="J179" s="8">
        <f t="shared" si="23"/>
        <v>8000</v>
      </c>
    </row>
    <row r="180" spans="1:10" ht="19.5" customHeight="1">
      <c r="A180" s="1" t="s">
        <v>399</v>
      </c>
      <c r="B180" s="1" t="s">
        <v>101</v>
      </c>
      <c r="C180" s="1">
        <v>1000</v>
      </c>
      <c r="D180" s="1" t="s">
        <v>16</v>
      </c>
      <c r="E180" s="1">
        <v>397</v>
      </c>
      <c r="F180" s="1">
        <v>400</v>
      </c>
      <c r="G180" s="8">
        <f t="shared" si="20"/>
        <v>3000</v>
      </c>
      <c r="H180" s="24">
        <f t="shared" si="21"/>
        <v>3</v>
      </c>
      <c r="I180" s="8">
        <f t="shared" si="22"/>
        <v>0.7556675062972292</v>
      </c>
      <c r="J180" s="8">
        <f t="shared" si="23"/>
        <v>3000</v>
      </c>
    </row>
    <row r="181" spans="1:10" ht="19.5" customHeight="1">
      <c r="A181" s="1" t="s">
        <v>399</v>
      </c>
      <c r="B181" s="1" t="s">
        <v>2</v>
      </c>
      <c r="C181" s="1">
        <v>500</v>
      </c>
      <c r="D181" s="1" t="s">
        <v>16</v>
      </c>
      <c r="E181" s="1">
        <v>822</v>
      </c>
      <c r="F181" s="1">
        <v>832</v>
      </c>
      <c r="G181" s="8">
        <f t="shared" si="20"/>
        <v>5000</v>
      </c>
      <c r="H181" s="24">
        <f t="shared" si="21"/>
        <v>10</v>
      </c>
      <c r="I181" s="8">
        <f t="shared" si="22"/>
        <v>1.2165450121654502</v>
      </c>
      <c r="J181" s="8">
        <f t="shared" si="23"/>
        <v>5000</v>
      </c>
    </row>
    <row r="182" spans="1:10" ht="19.5" customHeight="1">
      <c r="A182" s="1" t="s">
        <v>400</v>
      </c>
      <c r="B182" s="1" t="s">
        <v>1</v>
      </c>
      <c r="C182" s="1">
        <v>4000</v>
      </c>
      <c r="D182" s="1" t="s">
        <v>17</v>
      </c>
      <c r="E182" s="1">
        <v>90</v>
      </c>
      <c r="F182" s="1">
        <v>88</v>
      </c>
      <c r="G182" s="8">
        <f t="shared" si="20"/>
        <v>8000</v>
      </c>
      <c r="H182" s="24">
        <f t="shared" si="21"/>
        <v>2</v>
      </c>
      <c r="I182" s="8">
        <f t="shared" si="22"/>
        <v>2.2222222222222223</v>
      </c>
      <c r="J182" s="8">
        <f t="shared" si="23"/>
        <v>8000</v>
      </c>
    </row>
    <row r="183" spans="1:10" ht="19.5" customHeight="1">
      <c r="A183" s="1" t="s">
        <v>401</v>
      </c>
      <c r="B183" s="1" t="s">
        <v>0</v>
      </c>
      <c r="C183" s="1">
        <v>2000</v>
      </c>
      <c r="D183" s="1" t="s">
        <v>16</v>
      </c>
      <c r="E183" s="1">
        <v>109</v>
      </c>
      <c r="F183" s="1">
        <v>106.5</v>
      </c>
      <c r="G183" s="8">
        <f t="shared" si="20"/>
        <v>-5000</v>
      </c>
      <c r="H183" s="24">
        <f t="shared" si="21"/>
        <v>-2.5</v>
      </c>
      <c r="I183" s="8">
        <f t="shared" si="22"/>
        <v>-2.293577981651376</v>
      </c>
      <c r="J183" s="8">
        <f t="shared" si="23"/>
        <v>-5000</v>
      </c>
    </row>
    <row r="184" spans="1:10" ht="19.5" customHeight="1">
      <c r="A184" s="1" t="s">
        <v>402</v>
      </c>
      <c r="B184" s="1" t="s">
        <v>90</v>
      </c>
      <c r="C184" s="1">
        <v>1000</v>
      </c>
      <c r="D184" s="1" t="s">
        <v>17</v>
      </c>
      <c r="E184" s="1">
        <v>833</v>
      </c>
      <c r="F184" s="1">
        <v>824</v>
      </c>
      <c r="G184" s="8">
        <f t="shared" si="20"/>
        <v>9000</v>
      </c>
      <c r="H184" s="24">
        <f t="shared" si="21"/>
        <v>9</v>
      </c>
      <c r="I184" s="8">
        <f t="shared" si="22"/>
        <v>1.0804321728691477</v>
      </c>
      <c r="J184" s="8">
        <f t="shared" si="23"/>
        <v>9000</v>
      </c>
    </row>
    <row r="185" spans="1:10" ht="19.5" customHeight="1">
      <c r="A185" s="1" t="s">
        <v>403</v>
      </c>
      <c r="B185" s="1" t="s">
        <v>22</v>
      </c>
      <c r="C185" s="1">
        <v>500</v>
      </c>
      <c r="D185" s="1" t="s">
        <v>16</v>
      </c>
      <c r="E185" s="1">
        <v>1320</v>
      </c>
      <c r="F185" s="1">
        <v>1333</v>
      </c>
      <c r="G185" s="8">
        <f t="shared" si="20"/>
        <v>6500</v>
      </c>
      <c r="H185" s="24">
        <f t="shared" si="21"/>
        <v>13</v>
      </c>
      <c r="I185" s="8">
        <f t="shared" si="22"/>
        <v>0.9848484848484848</v>
      </c>
      <c r="J185" s="8">
        <f t="shared" si="23"/>
        <v>6500</v>
      </c>
    </row>
    <row r="186" spans="1:10" ht="19.5" customHeight="1">
      <c r="A186" s="1" t="s">
        <v>404</v>
      </c>
      <c r="B186" s="1" t="s">
        <v>25</v>
      </c>
      <c r="C186" s="1">
        <v>1000</v>
      </c>
      <c r="D186" s="1" t="s">
        <v>16</v>
      </c>
      <c r="E186" s="1">
        <v>536</v>
      </c>
      <c r="F186" s="1">
        <v>532</v>
      </c>
      <c r="G186" s="8">
        <f t="shared" si="20"/>
        <v>-4000</v>
      </c>
      <c r="H186" s="24">
        <f t="shared" si="21"/>
        <v>-4</v>
      </c>
      <c r="I186" s="8">
        <f t="shared" si="22"/>
        <v>-0.7462686567164178</v>
      </c>
      <c r="J186" s="8">
        <f t="shared" si="23"/>
        <v>-4000</v>
      </c>
    </row>
    <row r="187" spans="1:10" ht="19.5" customHeight="1">
      <c r="A187" s="1" t="s">
        <v>405</v>
      </c>
      <c r="B187" s="1" t="s">
        <v>1</v>
      </c>
      <c r="C187" s="1">
        <v>4000</v>
      </c>
      <c r="D187" s="1" t="s">
        <v>17</v>
      </c>
      <c r="E187" s="1">
        <v>100</v>
      </c>
      <c r="F187" s="1">
        <v>97.6</v>
      </c>
      <c r="G187" s="8">
        <f t="shared" si="20"/>
        <v>9600.000000000022</v>
      </c>
      <c r="H187" s="24">
        <f t="shared" si="21"/>
        <v>2.4000000000000052</v>
      </c>
      <c r="I187" s="8">
        <f t="shared" si="22"/>
        <v>2.4000000000000052</v>
      </c>
      <c r="J187" s="8">
        <f t="shared" si="23"/>
        <v>9600.000000000022</v>
      </c>
    </row>
    <row r="188" spans="1:10" ht="19.5" customHeight="1">
      <c r="A188" s="1" t="s">
        <v>405</v>
      </c>
      <c r="B188" s="1" t="s">
        <v>90</v>
      </c>
      <c r="C188" s="1">
        <v>500</v>
      </c>
      <c r="D188" s="1" t="s">
        <v>16</v>
      </c>
      <c r="E188" s="1">
        <v>826</v>
      </c>
      <c r="F188" s="1">
        <v>818</v>
      </c>
      <c r="G188" s="8">
        <f t="shared" si="20"/>
        <v>-4000</v>
      </c>
      <c r="H188" s="24">
        <f t="shared" si="21"/>
        <v>-8</v>
      </c>
      <c r="I188" s="8">
        <f t="shared" si="22"/>
        <v>-0.9685230024213075</v>
      </c>
      <c r="J188" s="8">
        <f t="shared" si="23"/>
        <v>-4000</v>
      </c>
    </row>
    <row r="189" spans="1:10" ht="19.5" customHeight="1">
      <c r="A189" s="1" t="s">
        <v>406</v>
      </c>
      <c r="B189" s="1" t="s">
        <v>1</v>
      </c>
      <c r="C189" s="1">
        <v>4000</v>
      </c>
      <c r="D189" s="1" t="s">
        <v>16</v>
      </c>
      <c r="E189" s="1">
        <v>98.5</v>
      </c>
      <c r="F189" s="1">
        <v>102</v>
      </c>
      <c r="G189" s="8">
        <f t="shared" si="20"/>
        <v>14000</v>
      </c>
      <c r="H189" s="24">
        <f t="shared" si="21"/>
        <v>3.5</v>
      </c>
      <c r="I189" s="8">
        <f t="shared" si="22"/>
        <v>3.5532994923857872</v>
      </c>
      <c r="J189" s="8">
        <f t="shared" si="23"/>
        <v>14000</v>
      </c>
    </row>
    <row r="190" spans="1:10" ht="19.5" customHeight="1">
      <c r="A190" s="1" t="s">
        <v>406</v>
      </c>
      <c r="B190" s="1" t="s">
        <v>21</v>
      </c>
      <c r="C190" s="1">
        <v>500</v>
      </c>
      <c r="D190" s="1" t="s">
        <v>16</v>
      </c>
      <c r="E190" s="1">
        <v>1151</v>
      </c>
      <c r="F190" s="1">
        <v>1133</v>
      </c>
      <c r="G190" s="8">
        <f t="shared" si="20"/>
        <v>-9000</v>
      </c>
      <c r="H190" s="24">
        <f t="shared" si="21"/>
        <v>-18</v>
      </c>
      <c r="I190" s="8">
        <f t="shared" si="22"/>
        <v>-1.5638575152041705</v>
      </c>
      <c r="J190" s="8">
        <f t="shared" si="23"/>
        <v>-9000</v>
      </c>
    </row>
    <row r="191" spans="1:10" ht="19.5" customHeight="1">
      <c r="A191" s="1" t="s">
        <v>407</v>
      </c>
      <c r="B191" s="1" t="s">
        <v>6</v>
      </c>
      <c r="C191" s="1">
        <v>750</v>
      </c>
      <c r="D191" s="1" t="s">
        <v>16</v>
      </c>
      <c r="E191" s="1">
        <v>1295</v>
      </c>
      <c r="F191" s="1">
        <v>1314</v>
      </c>
      <c r="G191" s="8">
        <f t="shared" si="20"/>
        <v>14250</v>
      </c>
      <c r="H191" s="24">
        <f t="shared" si="21"/>
        <v>19</v>
      </c>
      <c r="I191" s="8">
        <f t="shared" si="22"/>
        <v>1.4671814671814671</v>
      </c>
      <c r="J191" s="8">
        <f t="shared" si="23"/>
        <v>14250</v>
      </c>
    </row>
    <row r="192" spans="1:10" ht="19.5" customHeight="1">
      <c r="A192" s="1" t="s">
        <v>407</v>
      </c>
      <c r="B192" s="1" t="s">
        <v>1</v>
      </c>
      <c r="C192" s="1">
        <v>4000</v>
      </c>
      <c r="D192" s="1" t="s">
        <v>16</v>
      </c>
      <c r="E192" s="1">
        <v>97</v>
      </c>
      <c r="F192" s="1">
        <v>95.5</v>
      </c>
      <c r="G192" s="8">
        <f t="shared" si="20"/>
        <v>-6000</v>
      </c>
      <c r="H192" s="24">
        <f t="shared" si="21"/>
        <v>-1.5</v>
      </c>
      <c r="I192" s="8">
        <f t="shared" si="22"/>
        <v>-1.5463917525773196</v>
      </c>
      <c r="J192" s="8">
        <f t="shared" si="23"/>
        <v>-6000</v>
      </c>
    </row>
    <row r="193" spans="1:10" ht="19.5" customHeight="1">
      <c r="A193" s="1" t="s">
        <v>408</v>
      </c>
      <c r="B193" s="1" t="s">
        <v>1</v>
      </c>
      <c r="C193" s="1">
        <v>4000</v>
      </c>
      <c r="D193" s="1" t="s">
        <v>16</v>
      </c>
      <c r="E193" s="1">
        <v>90.5</v>
      </c>
      <c r="F193" s="1">
        <v>94.2</v>
      </c>
      <c r="G193" s="8">
        <f t="shared" si="20"/>
        <v>14800.000000000011</v>
      </c>
      <c r="H193" s="24">
        <f t="shared" si="21"/>
        <v>3.700000000000003</v>
      </c>
      <c r="I193" s="8">
        <f t="shared" si="22"/>
        <v>4.088397790055252</v>
      </c>
      <c r="J193" s="8">
        <f t="shared" si="23"/>
        <v>14800.000000000011</v>
      </c>
    </row>
    <row r="194" spans="1:10" ht="19.5" customHeight="1">
      <c r="A194" s="1" t="s">
        <v>409</v>
      </c>
      <c r="B194" s="1" t="s">
        <v>6</v>
      </c>
      <c r="C194" s="1">
        <v>500</v>
      </c>
      <c r="D194" s="1" t="s">
        <v>16</v>
      </c>
      <c r="E194" s="1">
        <v>1390</v>
      </c>
      <c r="F194" s="1">
        <v>1401</v>
      </c>
      <c r="G194" s="8">
        <f t="shared" si="20"/>
        <v>5500</v>
      </c>
      <c r="H194" s="24">
        <f t="shared" si="21"/>
        <v>11</v>
      </c>
      <c r="I194" s="8">
        <f t="shared" si="22"/>
        <v>0.7913669064748201</v>
      </c>
      <c r="J194" s="8">
        <f t="shared" si="23"/>
        <v>5500</v>
      </c>
    </row>
    <row r="195" spans="1:10" ht="19.5" customHeight="1">
      <c r="A195" s="1" t="s">
        <v>410</v>
      </c>
      <c r="B195" s="1" t="s">
        <v>359</v>
      </c>
      <c r="C195" s="1">
        <v>750</v>
      </c>
      <c r="D195" s="1" t="s">
        <v>17</v>
      </c>
      <c r="E195" s="1">
        <v>998</v>
      </c>
      <c r="F195" s="1">
        <v>992</v>
      </c>
      <c r="G195" s="8">
        <f t="shared" si="20"/>
        <v>4500</v>
      </c>
      <c r="H195" s="24">
        <f t="shared" si="21"/>
        <v>6</v>
      </c>
      <c r="I195" s="8">
        <f t="shared" si="22"/>
        <v>0.6012024048096193</v>
      </c>
      <c r="J195" s="8">
        <f t="shared" si="23"/>
        <v>4500</v>
      </c>
    </row>
    <row r="196" spans="1:10" ht="20.25" customHeight="1">
      <c r="A196" s="13"/>
      <c r="B196" s="13"/>
      <c r="C196" s="14"/>
      <c r="D196" s="13"/>
      <c r="E196" s="13"/>
      <c r="F196" s="13"/>
      <c r="G196" s="20"/>
      <c r="H196" s="25"/>
      <c r="I196" s="27" t="s">
        <v>63</v>
      </c>
      <c r="J196" s="27">
        <f>SUM(J167:J195)</f>
        <v>131200.00000000006</v>
      </c>
    </row>
    <row r="197" spans="1:10" ht="19.5" customHeight="1">
      <c r="A197" s="1" t="s">
        <v>411</v>
      </c>
      <c r="B197" s="1" t="s">
        <v>412</v>
      </c>
      <c r="C197" s="1">
        <v>2000</v>
      </c>
      <c r="D197" s="1" t="s">
        <v>16</v>
      </c>
      <c r="E197" s="1">
        <v>387</v>
      </c>
      <c r="F197" s="1">
        <v>394</v>
      </c>
      <c r="G197" s="8">
        <f t="shared" si="20"/>
        <v>14000</v>
      </c>
      <c r="H197" s="24">
        <f aca="true" t="shared" si="24" ref="H197:H216">G197/C197</f>
        <v>7</v>
      </c>
      <c r="I197" s="8">
        <f aca="true" t="shared" si="25" ref="I197:I216">H197/E197*100</f>
        <v>1.8087855297157622</v>
      </c>
      <c r="J197" s="8">
        <f aca="true" t="shared" si="26" ref="J197:J216">H197*C197</f>
        <v>14000</v>
      </c>
    </row>
    <row r="198" spans="1:10" ht="19.5" customHeight="1">
      <c r="A198" s="1" t="s">
        <v>413</v>
      </c>
      <c r="B198" s="1" t="s">
        <v>25</v>
      </c>
      <c r="C198" s="1">
        <v>1000</v>
      </c>
      <c r="D198" s="1" t="s">
        <v>16</v>
      </c>
      <c r="E198" s="1">
        <v>521.5</v>
      </c>
      <c r="F198" s="1">
        <v>517</v>
      </c>
      <c r="G198" s="8">
        <f t="shared" si="20"/>
        <v>-4500</v>
      </c>
      <c r="H198" s="24">
        <f t="shared" si="24"/>
        <v>-4.5</v>
      </c>
      <c r="I198" s="8">
        <f t="shared" si="25"/>
        <v>-0.862895493767977</v>
      </c>
      <c r="J198" s="8">
        <f t="shared" si="26"/>
        <v>-4500</v>
      </c>
    </row>
    <row r="199" spans="1:10" ht="19.5" customHeight="1">
      <c r="A199" s="1" t="s">
        <v>414</v>
      </c>
      <c r="B199" s="1" t="s">
        <v>359</v>
      </c>
      <c r="C199" s="1">
        <v>750</v>
      </c>
      <c r="D199" s="1" t="s">
        <v>16</v>
      </c>
      <c r="E199" s="1">
        <v>987</v>
      </c>
      <c r="F199" s="1">
        <v>1003</v>
      </c>
      <c r="G199" s="8">
        <f t="shared" si="20"/>
        <v>12000</v>
      </c>
      <c r="H199" s="24">
        <f t="shared" si="24"/>
        <v>16</v>
      </c>
      <c r="I199" s="8">
        <f t="shared" si="25"/>
        <v>1.6210739614994936</v>
      </c>
      <c r="J199" s="8">
        <f t="shared" si="26"/>
        <v>12000</v>
      </c>
    </row>
    <row r="200" spans="1:10" ht="19.5" customHeight="1">
      <c r="A200" s="1" t="s">
        <v>415</v>
      </c>
      <c r="B200" s="1" t="s">
        <v>359</v>
      </c>
      <c r="C200" s="1">
        <v>750</v>
      </c>
      <c r="D200" s="1" t="s">
        <v>17</v>
      </c>
      <c r="E200" s="1">
        <v>1003</v>
      </c>
      <c r="F200" s="1">
        <v>996</v>
      </c>
      <c r="G200" s="8">
        <f t="shared" si="20"/>
        <v>5250</v>
      </c>
      <c r="H200" s="24">
        <f t="shared" si="24"/>
        <v>7</v>
      </c>
      <c r="I200" s="8">
        <f t="shared" si="25"/>
        <v>0.6979062811565304</v>
      </c>
      <c r="J200" s="8">
        <f t="shared" si="26"/>
        <v>5250</v>
      </c>
    </row>
    <row r="201" spans="1:10" ht="19.5" customHeight="1">
      <c r="A201" s="1" t="s">
        <v>416</v>
      </c>
      <c r="B201" s="1" t="s">
        <v>2</v>
      </c>
      <c r="C201" s="1">
        <v>750</v>
      </c>
      <c r="D201" s="1" t="s">
        <v>16</v>
      </c>
      <c r="E201" s="1">
        <v>825</v>
      </c>
      <c r="F201" s="1">
        <v>835</v>
      </c>
      <c r="G201" s="8">
        <f t="shared" si="20"/>
        <v>7500</v>
      </c>
      <c r="H201" s="24">
        <f t="shared" si="24"/>
        <v>10</v>
      </c>
      <c r="I201" s="8">
        <f t="shared" si="25"/>
        <v>1.2121212121212122</v>
      </c>
      <c r="J201" s="8">
        <f t="shared" si="26"/>
        <v>7500</v>
      </c>
    </row>
    <row r="202" spans="1:10" ht="19.5" customHeight="1">
      <c r="A202" s="1" t="s">
        <v>417</v>
      </c>
      <c r="B202" s="1" t="s">
        <v>2</v>
      </c>
      <c r="C202" s="1">
        <v>750</v>
      </c>
      <c r="D202" s="1" t="s">
        <v>16</v>
      </c>
      <c r="E202" s="1">
        <v>829</v>
      </c>
      <c r="F202" s="1">
        <v>824</v>
      </c>
      <c r="G202" s="8">
        <f t="shared" si="20"/>
        <v>-3750</v>
      </c>
      <c r="H202" s="24">
        <f t="shared" si="24"/>
        <v>-5</v>
      </c>
      <c r="I202" s="8">
        <f t="shared" si="25"/>
        <v>-0.6031363088057901</v>
      </c>
      <c r="J202" s="8">
        <f t="shared" si="26"/>
        <v>-3750</v>
      </c>
    </row>
    <row r="203" spans="1:10" ht="19.5" customHeight="1">
      <c r="A203" s="1" t="s">
        <v>418</v>
      </c>
      <c r="B203" s="1" t="s">
        <v>419</v>
      </c>
      <c r="C203" s="1">
        <v>750</v>
      </c>
      <c r="D203" s="1" t="s">
        <v>16</v>
      </c>
      <c r="E203" s="1">
        <v>1388</v>
      </c>
      <c r="F203" s="1">
        <v>1403</v>
      </c>
      <c r="G203" s="8">
        <f t="shared" si="20"/>
        <v>11250</v>
      </c>
      <c r="H203" s="24">
        <f t="shared" si="24"/>
        <v>15</v>
      </c>
      <c r="I203" s="8">
        <f t="shared" si="25"/>
        <v>1.080691642651297</v>
      </c>
      <c r="J203" s="8">
        <f t="shared" si="26"/>
        <v>11250</v>
      </c>
    </row>
    <row r="204" spans="1:10" ht="19.5" customHeight="1">
      <c r="A204" s="1" t="s">
        <v>420</v>
      </c>
      <c r="B204" s="1" t="s">
        <v>419</v>
      </c>
      <c r="C204" s="1">
        <v>500</v>
      </c>
      <c r="D204" s="1" t="s">
        <v>16</v>
      </c>
      <c r="E204" s="1">
        <v>1390</v>
      </c>
      <c r="F204" s="1">
        <v>1404</v>
      </c>
      <c r="G204" s="8">
        <f t="shared" si="20"/>
        <v>7000</v>
      </c>
      <c r="H204" s="24">
        <f t="shared" si="24"/>
        <v>14</v>
      </c>
      <c r="I204" s="8">
        <f t="shared" si="25"/>
        <v>1.0071942446043165</v>
      </c>
      <c r="J204" s="8">
        <f t="shared" si="26"/>
        <v>7000</v>
      </c>
    </row>
    <row r="205" spans="1:10" ht="19.5" customHeight="1">
      <c r="A205" s="1" t="s">
        <v>421</v>
      </c>
      <c r="B205" s="1" t="s">
        <v>2</v>
      </c>
      <c r="C205" s="1">
        <v>500</v>
      </c>
      <c r="D205" s="1" t="s">
        <v>16</v>
      </c>
      <c r="E205" s="1">
        <v>847</v>
      </c>
      <c r="F205" s="1">
        <v>856</v>
      </c>
      <c r="G205" s="8">
        <f aca="true" t="shared" si="27" ref="G205:G271">(IF($D205="SHORT",$E205-$F205,IF($D205="LONG",$F205-$E205)))*$C205</f>
        <v>4500</v>
      </c>
      <c r="H205" s="24">
        <f t="shared" si="24"/>
        <v>9</v>
      </c>
      <c r="I205" s="8">
        <f t="shared" si="25"/>
        <v>1.062573789846517</v>
      </c>
      <c r="J205" s="8">
        <f t="shared" si="26"/>
        <v>4500</v>
      </c>
    </row>
    <row r="206" spans="1:10" ht="19.5" customHeight="1">
      <c r="A206" s="1" t="s">
        <v>422</v>
      </c>
      <c r="B206" s="1" t="s">
        <v>1</v>
      </c>
      <c r="C206" s="1">
        <v>2000</v>
      </c>
      <c r="D206" s="1" t="s">
        <v>16</v>
      </c>
      <c r="E206" s="1">
        <v>107</v>
      </c>
      <c r="F206" s="1">
        <v>105</v>
      </c>
      <c r="G206" s="8">
        <f t="shared" si="27"/>
        <v>-4000</v>
      </c>
      <c r="H206" s="24">
        <f t="shared" si="24"/>
        <v>-2</v>
      </c>
      <c r="I206" s="8">
        <f t="shared" si="25"/>
        <v>-1.8691588785046727</v>
      </c>
      <c r="J206" s="8">
        <f t="shared" si="26"/>
        <v>-4000</v>
      </c>
    </row>
    <row r="207" spans="1:10" ht="19.5" customHeight="1">
      <c r="A207" s="1" t="s">
        <v>423</v>
      </c>
      <c r="B207" s="1" t="s">
        <v>25</v>
      </c>
      <c r="C207" s="1">
        <v>1000</v>
      </c>
      <c r="D207" s="1" t="s">
        <v>17</v>
      </c>
      <c r="E207" s="1">
        <v>519</v>
      </c>
      <c r="F207" s="1">
        <v>520</v>
      </c>
      <c r="G207" s="8">
        <f t="shared" si="27"/>
        <v>-1000</v>
      </c>
      <c r="H207" s="24">
        <f t="shared" si="24"/>
        <v>-1</v>
      </c>
      <c r="I207" s="8">
        <f t="shared" si="25"/>
        <v>-0.1926782273603083</v>
      </c>
      <c r="J207" s="8">
        <f t="shared" si="26"/>
        <v>-1000</v>
      </c>
    </row>
    <row r="208" spans="1:10" ht="19.5" customHeight="1">
      <c r="A208" s="1" t="s">
        <v>424</v>
      </c>
      <c r="B208" s="1" t="s">
        <v>1</v>
      </c>
      <c r="C208" s="1">
        <v>2000</v>
      </c>
      <c r="D208" s="1" t="s">
        <v>16</v>
      </c>
      <c r="E208" s="1">
        <v>110.5</v>
      </c>
      <c r="F208" s="1">
        <v>114</v>
      </c>
      <c r="G208" s="8">
        <f t="shared" si="27"/>
        <v>7000</v>
      </c>
      <c r="H208" s="24">
        <f t="shared" si="24"/>
        <v>3.5</v>
      </c>
      <c r="I208" s="8">
        <f t="shared" si="25"/>
        <v>3.167420814479638</v>
      </c>
      <c r="J208" s="8">
        <f t="shared" si="26"/>
        <v>7000</v>
      </c>
    </row>
    <row r="209" spans="1:10" ht="19.5" customHeight="1">
      <c r="A209" s="1" t="s">
        <v>425</v>
      </c>
      <c r="B209" s="1" t="s">
        <v>21</v>
      </c>
      <c r="C209" s="1">
        <v>500</v>
      </c>
      <c r="D209" s="1" t="s">
        <v>17</v>
      </c>
      <c r="E209" s="1">
        <v>1095</v>
      </c>
      <c r="F209" s="1">
        <v>1087</v>
      </c>
      <c r="G209" s="8">
        <f t="shared" si="27"/>
        <v>4000</v>
      </c>
      <c r="H209" s="24">
        <f t="shared" si="24"/>
        <v>8</v>
      </c>
      <c r="I209" s="8">
        <f t="shared" si="25"/>
        <v>0.730593607305936</v>
      </c>
      <c r="J209" s="8">
        <f t="shared" si="26"/>
        <v>4000</v>
      </c>
    </row>
    <row r="210" spans="1:10" ht="19.5" customHeight="1">
      <c r="A210" s="1" t="s">
        <v>426</v>
      </c>
      <c r="B210" s="1" t="s">
        <v>22</v>
      </c>
      <c r="C210" s="1">
        <v>500</v>
      </c>
      <c r="D210" s="1" t="s">
        <v>16</v>
      </c>
      <c r="E210" s="1">
        <v>1315</v>
      </c>
      <c r="F210" s="1">
        <v>1307</v>
      </c>
      <c r="G210" s="8">
        <f t="shared" si="27"/>
        <v>-4000</v>
      </c>
      <c r="H210" s="24">
        <f t="shared" si="24"/>
        <v>-8</v>
      </c>
      <c r="I210" s="8">
        <f t="shared" si="25"/>
        <v>-0.6083650190114068</v>
      </c>
      <c r="J210" s="8">
        <f t="shared" si="26"/>
        <v>-4000</v>
      </c>
    </row>
    <row r="211" spans="1:10" ht="19.5" customHeight="1">
      <c r="A211" s="1" t="s">
        <v>427</v>
      </c>
      <c r="B211" s="1" t="s">
        <v>22</v>
      </c>
      <c r="C211" s="1">
        <v>500</v>
      </c>
      <c r="D211" s="1" t="s">
        <v>16</v>
      </c>
      <c r="E211" s="1">
        <v>1333</v>
      </c>
      <c r="F211" s="1">
        <v>1348</v>
      </c>
      <c r="G211" s="8">
        <f t="shared" si="27"/>
        <v>7500</v>
      </c>
      <c r="H211" s="24">
        <f t="shared" si="24"/>
        <v>15</v>
      </c>
      <c r="I211" s="8">
        <f t="shared" si="25"/>
        <v>1.1252813203300824</v>
      </c>
      <c r="J211" s="8">
        <f t="shared" si="26"/>
        <v>7500</v>
      </c>
    </row>
    <row r="212" spans="1:10" ht="19.5" customHeight="1">
      <c r="A212" s="1" t="s">
        <v>428</v>
      </c>
      <c r="B212" s="1" t="s">
        <v>22</v>
      </c>
      <c r="C212" s="1">
        <v>500</v>
      </c>
      <c r="D212" s="1" t="s">
        <v>16</v>
      </c>
      <c r="E212" s="1">
        <v>1317</v>
      </c>
      <c r="F212" s="1">
        <v>1333</v>
      </c>
      <c r="G212" s="8">
        <f t="shared" si="27"/>
        <v>8000</v>
      </c>
      <c r="H212" s="24">
        <f t="shared" si="24"/>
        <v>16</v>
      </c>
      <c r="I212" s="8">
        <f t="shared" si="25"/>
        <v>1.2148823082763858</v>
      </c>
      <c r="J212" s="8">
        <f t="shared" si="26"/>
        <v>8000</v>
      </c>
    </row>
    <row r="213" spans="1:10" ht="19.5" customHeight="1">
      <c r="A213" s="1" t="s">
        <v>429</v>
      </c>
      <c r="B213" s="1" t="s">
        <v>4</v>
      </c>
      <c r="C213" s="1">
        <v>2000</v>
      </c>
      <c r="D213" s="1" t="s">
        <v>16</v>
      </c>
      <c r="E213" s="1">
        <v>215.5</v>
      </c>
      <c r="F213" s="1">
        <v>221</v>
      </c>
      <c r="G213" s="8">
        <f t="shared" si="27"/>
        <v>11000</v>
      </c>
      <c r="H213" s="24">
        <f t="shared" si="24"/>
        <v>5.5</v>
      </c>
      <c r="I213" s="8">
        <f t="shared" si="25"/>
        <v>2.5522041763341066</v>
      </c>
      <c r="J213" s="8">
        <f t="shared" si="26"/>
        <v>11000</v>
      </c>
    </row>
    <row r="214" spans="1:10" ht="19.5" customHeight="1">
      <c r="A214" s="1" t="s">
        <v>430</v>
      </c>
      <c r="B214" s="1" t="s">
        <v>4</v>
      </c>
      <c r="C214" s="1">
        <v>2000</v>
      </c>
      <c r="D214" s="1" t="s">
        <v>17</v>
      </c>
      <c r="E214" s="1">
        <v>233</v>
      </c>
      <c r="F214" s="1">
        <v>230</v>
      </c>
      <c r="G214" s="8">
        <f t="shared" si="27"/>
        <v>6000</v>
      </c>
      <c r="H214" s="24">
        <f t="shared" si="24"/>
        <v>3</v>
      </c>
      <c r="I214" s="8">
        <f t="shared" si="25"/>
        <v>1.2875536480686696</v>
      </c>
      <c r="J214" s="8">
        <f t="shared" si="26"/>
        <v>6000</v>
      </c>
    </row>
    <row r="215" spans="1:10" ht="19.5" customHeight="1">
      <c r="A215" s="1" t="s">
        <v>431</v>
      </c>
      <c r="B215" s="1" t="s">
        <v>21</v>
      </c>
      <c r="C215" s="1">
        <v>500</v>
      </c>
      <c r="D215" s="1" t="s">
        <v>16</v>
      </c>
      <c r="E215" s="1">
        <v>1116</v>
      </c>
      <c r="F215" s="1">
        <v>1134</v>
      </c>
      <c r="G215" s="8">
        <f t="shared" si="27"/>
        <v>9000</v>
      </c>
      <c r="H215" s="24">
        <f t="shared" si="24"/>
        <v>18</v>
      </c>
      <c r="I215" s="8">
        <f t="shared" si="25"/>
        <v>1.6129032258064515</v>
      </c>
      <c r="J215" s="8">
        <f t="shared" si="26"/>
        <v>9000</v>
      </c>
    </row>
    <row r="216" spans="1:10" ht="19.5" customHeight="1">
      <c r="A216" s="1" t="s">
        <v>432</v>
      </c>
      <c r="B216" s="1" t="s">
        <v>6</v>
      </c>
      <c r="C216" s="1">
        <v>500</v>
      </c>
      <c r="D216" s="1" t="s">
        <v>16</v>
      </c>
      <c r="E216" s="1">
        <v>1305</v>
      </c>
      <c r="F216" s="1">
        <v>1320</v>
      </c>
      <c r="G216" s="8">
        <f t="shared" si="27"/>
        <v>7500</v>
      </c>
      <c r="H216" s="24">
        <f t="shared" si="24"/>
        <v>15</v>
      </c>
      <c r="I216" s="8">
        <f t="shared" si="25"/>
        <v>1.1494252873563218</v>
      </c>
      <c r="J216" s="8">
        <f t="shared" si="26"/>
        <v>7500</v>
      </c>
    </row>
    <row r="217" spans="1:10" ht="20.25" customHeight="1">
      <c r="A217" s="13"/>
      <c r="B217" s="13"/>
      <c r="C217" s="14"/>
      <c r="D217" s="13"/>
      <c r="E217" s="13"/>
      <c r="F217" s="13"/>
      <c r="G217" s="20"/>
      <c r="H217" s="25"/>
      <c r="I217" s="27" t="s">
        <v>63</v>
      </c>
      <c r="J217" s="27">
        <f>SUM(J197:J216)</f>
        <v>104250</v>
      </c>
    </row>
    <row r="218" spans="1:10" ht="19.5" customHeight="1">
      <c r="A218" s="1" t="s">
        <v>433</v>
      </c>
      <c r="B218" s="1" t="s">
        <v>4</v>
      </c>
      <c r="C218" s="6">
        <v>2000</v>
      </c>
      <c r="D218" s="1" t="s">
        <v>16</v>
      </c>
      <c r="E218" s="1">
        <v>230</v>
      </c>
      <c r="F218" s="1">
        <v>235</v>
      </c>
      <c r="G218" s="8">
        <f t="shared" si="27"/>
        <v>10000</v>
      </c>
      <c r="H218" s="24">
        <f aca="true" t="shared" si="28" ref="H218:H238">G218/C218</f>
        <v>5</v>
      </c>
      <c r="I218" s="8">
        <f aca="true" t="shared" si="29" ref="I218:I238">H218/E218*100</f>
        <v>2.1739130434782608</v>
      </c>
      <c r="J218" s="8">
        <f aca="true" t="shared" si="30" ref="J218:J238">H218*C218</f>
        <v>10000</v>
      </c>
    </row>
    <row r="219" spans="1:10" ht="19.5" customHeight="1">
      <c r="A219" s="1" t="s">
        <v>434</v>
      </c>
      <c r="B219" s="1" t="s">
        <v>4</v>
      </c>
      <c r="C219" s="6">
        <v>2000</v>
      </c>
      <c r="D219" s="1" t="s">
        <v>16</v>
      </c>
      <c r="E219" s="1">
        <v>229</v>
      </c>
      <c r="F219" s="1">
        <v>228</v>
      </c>
      <c r="G219" s="8">
        <f t="shared" si="27"/>
        <v>-2000</v>
      </c>
      <c r="H219" s="24">
        <f t="shared" si="28"/>
        <v>-1</v>
      </c>
      <c r="I219" s="8">
        <f t="shared" si="29"/>
        <v>-0.43668122270742354</v>
      </c>
      <c r="J219" s="8">
        <f t="shared" si="30"/>
        <v>-2000</v>
      </c>
    </row>
    <row r="220" spans="1:10" ht="19.5" customHeight="1">
      <c r="A220" s="1" t="s">
        <v>435</v>
      </c>
      <c r="B220" s="1" t="s">
        <v>6</v>
      </c>
      <c r="C220" s="6">
        <v>500</v>
      </c>
      <c r="D220" s="1" t="s">
        <v>16</v>
      </c>
      <c r="E220" s="1">
        <v>1216</v>
      </c>
      <c r="F220" s="1">
        <v>1233</v>
      </c>
      <c r="G220" s="8">
        <f t="shared" si="27"/>
        <v>8500</v>
      </c>
      <c r="H220" s="24">
        <f t="shared" si="28"/>
        <v>17</v>
      </c>
      <c r="I220" s="8">
        <f t="shared" si="29"/>
        <v>1.3980263157894737</v>
      </c>
      <c r="J220" s="8">
        <f t="shared" si="30"/>
        <v>8500</v>
      </c>
    </row>
    <row r="221" spans="1:10" ht="19.5" customHeight="1">
      <c r="A221" s="1" t="s">
        <v>436</v>
      </c>
      <c r="B221" s="1" t="s">
        <v>6</v>
      </c>
      <c r="C221" s="6">
        <v>500</v>
      </c>
      <c r="D221" s="1" t="s">
        <v>17</v>
      </c>
      <c r="E221" s="1">
        <v>1255</v>
      </c>
      <c r="F221" s="1">
        <v>1247</v>
      </c>
      <c r="G221" s="8">
        <f t="shared" si="27"/>
        <v>4000</v>
      </c>
      <c r="H221" s="24">
        <f t="shared" si="28"/>
        <v>8</v>
      </c>
      <c r="I221" s="8">
        <f t="shared" si="29"/>
        <v>0.6374501992031872</v>
      </c>
      <c r="J221" s="8">
        <f t="shared" si="30"/>
        <v>4000</v>
      </c>
    </row>
    <row r="222" spans="1:10" ht="19.5" customHeight="1">
      <c r="A222" s="1" t="s">
        <v>437</v>
      </c>
      <c r="B222" s="1" t="s">
        <v>6</v>
      </c>
      <c r="C222" s="6">
        <v>500</v>
      </c>
      <c r="D222" s="1" t="s">
        <v>17</v>
      </c>
      <c r="E222" s="1">
        <v>1333</v>
      </c>
      <c r="F222" s="1">
        <v>1323</v>
      </c>
      <c r="G222" s="8">
        <f t="shared" si="27"/>
        <v>5000</v>
      </c>
      <c r="H222" s="24">
        <f t="shared" si="28"/>
        <v>10</v>
      </c>
      <c r="I222" s="8">
        <f t="shared" si="29"/>
        <v>0.7501875468867216</v>
      </c>
      <c r="J222" s="8">
        <f t="shared" si="30"/>
        <v>5000</v>
      </c>
    </row>
    <row r="223" spans="1:10" ht="19.5" customHeight="1">
      <c r="A223" s="1" t="s">
        <v>438</v>
      </c>
      <c r="B223" s="1" t="s">
        <v>2</v>
      </c>
      <c r="C223" s="6">
        <v>500</v>
      </c>
      <c r="D223" s="1" t="s">
        <v>17</v>
      </c>
      <c r="E223" s="1">
        <v>1053</v>
      </c>
      <c r="F223" s="1">
        <v>1041</v>
      </c>
      <c r="G223" s="8">
        <f t="shared" si="27"/>
        <v>6000</v>
      </c>
      <c r="H223" s="24">
        <f t="shared" si="28"/>
        <v>12</v>
      </c>
      <c r="I223" s="8">
        <f t="shared" si="29"/>
        <v>1.1396011396011396</v>
      </c>
      <c r="J223" s="8">
        <f t="shared" si="30"/>
        <v>6000</v>
      </c>
    </row>
    <row r="224" spans="1:10" ht="19.5" customHeight="1">
      <c r="A224" s="1" t="s">
        <v>439</v>
      </c>
      <c r="B224" s="1" t="s">
        <v>440</v>
      </c>
      <c r="C224" s="1">
        <v>2000</v>
      </c>
      <c r="D224" s="1" t="s">
        <v>16</v>
      </c>
      <c r="E224" s="1">
        <v>209</v>
      </c>
      <c r="F224" s="1">
        <v>211</v>
      </c>
      <c r="G224" s="8">
        <f t="shared" si="27"/>
        <v>4000</v>
      </c>
      <c r="H224" s="24">
        <f t="shared" si="28"/>
        <v>2</v>
      </c>
      <c r="I224" s="8">
        <f t="shared" si="29"/>
        <v>0.9569377990430622</v>
      </c>
      <c r="J224" s="8">
        <f t="shared" si="30"/>
        <v>4000</v>
      </c>
    </row>
    <row r="225" spans="1:10" ht="19.5" customHeight="1">
      <c r="A225" s="1" t="s">
        <v>441</v>
      </c>
      <c r="B225" s="1" t="s">
        <v>101</v>
      </c>
      <c r="C225" s="1">
        <v>2000</v>
      </c>
      <c r="D225" s="1" t="s">
        <v>17</v>
      </c>
      <c r="E225" s="1">
        <v>441</v>
      </c>
      <c r="F225" s="1">
        <v>442</v>
      </c>
      <c r="G225" s="8">
        <f t="shared" si="27"/>
        <v>-2000</v>
      </c>
      <c r="H225" s="24">
        <f t="shared" si="28"/>
        <v>-1</v>
      </c>
      <c r="I225" s="8">
        <f t="shared" si="29"/>
        <v>-0.22675736961451248</v>
      </c>
      <c r="J225" s="8">
        <f t="shared" si="30"/>
        <v>-2000</v>
      </c>
    </row>
    <row r="226" spans="1:10" ht="19.5" customHeight="1">
      <c r="A226" s="1" t="s">
        <v>442</v>
      </c>
      <c r="B226" s="1" t="s">
        <v>101</v>
      </c>
      <c r="C226" s="1">
        <v>2000</v>
      </c>
      <c r="D226" s="1" t="s">
        <v>16</v>
      </c>
      <c r="E226" s="1">
        <v>442</v>
      </c>
      <c r="F226" s="1">
        <v>443</v>
      </c>
      <c r="G226" s="8">
        <f t="shared" si="27"/>
        <v>2000</v>
      </c>
      <c r="H226" s="24">
        <f t="shared" si="28"/>
        <v>1</v>
      </c>
      <c r="I226" s="8">
        <f t="shared" si="29"/>
        <v>0.22624434389140274</v>
      </c>
      <c r="J226" s="8">
        <f t="shared" si="30"/>
        <v>2000</v>
      </c>
    </row>
    <row r="227" spans="1:10" ht="19.5" customHeight="1">
      <c r="A227" s="1" t="s">
        <v>443</v>
      </c>
      <c r="B227" s="1" t="s">
        <v>25</v>
      </c>
      <c r="C227" s="1">
        <v>1000</v>
      </c>
      <c r="D227" s="1" t="s">
        <v>16</v>
      </c>
      <c r="E227" s="1">
        <v>452</v>
      </c>
      <c r="F227" s="1">
        <v>453</v>
      </c>
      <c r="G227" s="8">
        <f t="shared" si="27"/>
        <v>1000</v>
      </c>
      <c r="H227" s="24">
        <f t="shared" si="28"/>
        <v>1</v>
      </c>
      <c r="I227" s="8">
        <f t="shared" si="29"/>
        <v>0.22123893805309736</v>
      </c>
      <c r="J227" s="8">
        <f t="shared" si="30"/>
        <v>1000</v>
      </c>
    </row>
    <row r="228" spans="1:10" ht="19.5" customHeight="1">
      <c r="A228" s="1" t="s">
        <v>444</v>
      </c>
      <c r="B228" s="1" t="s">
        <v>25</v>
      </c>
      <c r="C228" s="1">
        <v>1000</v>
      </c>
      <c r="D228" s="1" t="s">
        <v>17</v>
      </c>
      <c r="E228" s="1">
        <v>467</v>
      </c>
      <c r="F228" s="1">
        <v>463</v>
      </c>
      <c r="G228" s="8">
        <f t="shared" si="27"/>
        <v>4000</v>
      </c>
      <c r="H228" s="24">
        <f t="shared" si="28"/>
        <v>4</v>
      </c>
      <c r="I228" s="8">
        <f t="shared" si="29"/>
        <v>0.8565310492505354</v>
      </c>
      <c r="J228" s="8">
        <f t="shared" si="30"/>
        <v>4000</v>
      </c>
    </row>
    <row r="229" spans="1:10" ht="19.5" customHeight="1">
      <c r="A229" s="1" t="s">
        <v>445</v>
      </c>
      <c r="B229" s="1" t="s">
        <v>446</v>
      </c>
      <c r="C229" s="1">
        <v>4000</v>
      </c>
      <c r="D229" s="1" t="s">
        <v>16</v>
      </c>
      <c r="E229" s="1">
        <v>84.55</v>
      </c>
      <c r="F229" s="1">
        <v>85.5</v>
      </c>
      <c r="G229" s="8">
        <f t="shared" si="27"/>
        <v>3800.0000000000114</v>
      </c>
      <c r="H229" s="24">
        <f t="shared" si="28"/>
        <v>0.9500000000000028</v>
      </c>
      <c r="I229" s="8">
        <f t="shared" si="29"/>
        <v>1.123595505617981</v>
      </c>
      <c r="J229" s="8">
        <f t="shared" si="30"/>
        <v>3800.0000000000114</v>
      </c>
    </row>
    <row r="230" spans="1:10" ht="19.5" customHeight="1">
      <c r="A230" s="1" t="s">
        <v>447</v>
      </c>
      <c r="B230" s="1" t="s">
        <v>272</v>
      </c>
      <c r="C230" s="1">
        <v>2000</v>
      </c>
      <c r="D230" s="1" t="s">
        <v>17</v>
      </c>
      <c r="E230" s="1">
        <v>307</v>
      </c>
      <c r="F230" s="1">
        <v>305</v>
      </c>
      <c r="G230" s="8">
        <f t="shared" si="27"/>
        <v>4000</v>
      </c>
      <c r="H230" s="24">
        <f t="shared" si="28"/>
        <v>2</v>
      </c>
      <c r="I230" s="8">
        <f t="shared" si="29"/>
        <v>0.6514657980456027</v>
      </c>
      <c r="J230" s="8">
        <f t="shared" si="30"/>
        <v>4000</v>
      </c>
    </row>
    <row r="231" spans="1:10" ht="19.5" customHeight="1">
      <c r="A231" s="1" t="s">
        <v>447</v>
      </c>
      <c r="B231" s="1" t="s">
        <v>448</v>
      </c>
      <c r="C231" s="1">
        <v>1000</v>
      </c>
      <c r="D231" s="1" t="s">
        <v>16</v>
      </c>
      <c r="E231" s="1">
        <v>910</v>
      </c>
      <c r="F231" s="1">
        <v>917</v>
      </c>
      <c r="G231" s="8">
        <f t="shared" si="27"/>
        <v>7000</v>
      </c>
      <c r="H231" s="24">
        <f t="shared" si="28"/>
        <v>7</v>
      </c>
      <c r="I231" s="8">
        <f t="shared" si="29"/>
        <v>0.7692307692307693</v>
      </c>
      <c r="J231" s="8">
        <f t="shared" si="30"/>
        <v>7000</v>
      </c>
    </row>
    <row r="232" spans="1:10" ht="19.5" customHeight="1">
      <c r="A232" s="1" t="s">
        <v>449</v>
      </c>
      <c r="B232" s="1" t="s">
        <v>6</v>
      </c>
      <c r="C232" s="1">
        <v>500</v>
      </c>
      <c r="D232" s="1" t="s">
        <v>16</v>
      </c>
      <c r="E232" s="1">
        <v>1324</v>
      </c>
      <c r="F232" s="1">
        <v>1343</v>
      </c>
      <c r="G232" s="8">
        <f t="shared" si="27"/>
        <v>9500</v>
      </c>
      <c r="H232" s="24">
        <f t="shared" si="28"/>
        <v>19</v>
      </c>
      <c r="I232" s="8">
        <f t="shared" si="29"/>
        <v>1.4350453172205437</v>
      </c>
      <c r="J232" s="8">
        <f t="shared" si="30"/>
        <v>9500</v>
      </c>
    </row>
    <row r="233" spans="1:10" ht="19.5" customHeight="1">
      <c r="A233" s="1" t="s">
        <v>450</v>
      </c>
      <c r="B233" s="1" t="s">
        <v>90</v>
      </c>
      <c r="C233" s="1">
        <v>1000</v>
      </c>
      <c r="D233" s="1" t="s">
        <v>16</v>
      </c>
      <c r="E233" s="1">
        <v>831</v>
      </c>
      <c r="F233" s="1">
        <v>840</v>
      </c>
      <c r="G233" s="8">
        <f t="shared" si="27"/>
        <v>9000</v>
      </c>
      <c r="H233" s="24">
        <f t="shared" si="28"/>
        <v>9</v>
      </c>
      <c r="I233" s="8">
        <f t="shared" si="29"/>
        <v>1.083032490974729</v>
      </c>
      <c r="J233" s="8">
        <f t="shared" si="30"/>
        <v>9000</v>
      </c>
    </row>
    <row r="234" spans="1:10" ht="19.5" customHeight="1">
      <c r="A234" s="1" t="s">
        <v>451</v>
      </c>
      <c r="B234" s="1" t="s">
        <v>6</v>
      </c>
      <c r="C234" s="1">
        <v>500</v>
      </c>
      <c r="D234" s="1" t="s">
        <v>17</v>
      </c>
      <c r="E234" s="1">
        <v>1382</v>
      </c>
      <c r="F234" s="1">
        <v>1370</v>
      </c>
      <c r="G234" s="8">
        <f t="shared" si="27"/>
        <v>6000</v>
      </c>
      <c r="H234" s="24">
        <f t="shared" si="28"/>
        <v>12</v>
      </c>
      <c r="I234" s="8">
        <f t="shared" si="29"/>
        <v>0.8683068017366137</v>
      </c>
      <c r="J234" s="8">
        <f t="shared" si="30"/>
        <v>6000</v>
      </c>
    </row>
    <row r="235" spans="1:10" ht="19.5" customHeight="1">
      <c r="A235" s="1" t="s">
        <v>452</v>
      </c>
      <c r="B235" s="1" t="s">
        <v>25</v>
      </c>
      <c r="C235" s="1">
        <v>1000</v>
      </c>
      <c r="D235" s="1" t="s">
        <v>16</v>
      </c>
      <c r="E235" s="1">
        <v>455</v>
      </c>
      <c r="F235" s="1">
        <v>460</v>
      </c>
      <c r="G235" s="8">
        <f t="shared" si="27"/>
        <v>5000</v>
      </c>
      <c r="H235" s="24">
        <f t="shared" si="28"/>
        <v>5</v>
      </c>
      <c r="I235" s="8">
        <f t="shared" si="29"/>
        <v>1.098901098901099</v>
      </c>
      <c r="J235" s="8">
        <f t="shared" si="30"/>
        <v>5000</v>
      </c>
    </row>
    <row r="236" spans="1:10" ht="19.5" customHeight="1">
      <c r="A236" s="1" t="s">
        <v>453</v>
      </c>
      <c r="B236" s="1" t="s">
        <v>7</v>
      </c>
      <c r="C236" s="1">
        <v>500</v>
      </c>
      <c r="D236" s="1" t="s">
        <v>16</v>
      </c>
      <c r="E236" s="1">
        <v>2667</v>
      </c>
      <c r="F236" s="1">
        <v>2684</v>
      </c>
      <c r="G236" s="8">
        <f t="shared" si="27"/>
        <v>8500</v>
      </c>
      <c r="H236" s="24">
        <f t="shared" si="28"/>
        <v>17</v>
      </c>
      <c r="I236" s="8">
        <f t="shared" si="29"/>
        <v>0.6374203224596925</v>
      </c>
      <c r="J236" s="8">
        <f t="shared" si="30"/>
        <v>8500</v>
      </c>
    </row>
    <row r="237" spans="1:10" ht="19.5" customHeight="1">
      <c r="A237" s="1" t="s">
        <v>454</v>
      </c>
      <c r="B237" s="1" t="s">
        <v>101</v>
      </c>
      <c r="C237" s="1">
        <v>2000</v>
      </c>
      <c r="D237" s="1" t="s">
        <v>16</v>
      </c>
      <c r="E237" s="1">
        <v>443</v>
      </c>
      <c r="F237" s="1">
        <v>445</v>
      </c>
      <c r="G237" s="8">
        <f t="shared" si="27"/>
        <v>4000</v>
      </c>
      <c r="H237" s="24">
        <f t="shared" si="28"/>
        <v>2</v>
      </c>
      <c r="I237" s="8">
        <f t="shared" si="29"/>
        <v>0.4514672686230248</v>
      </c>
      <c r="J237" s="8">
        <f t="shared" si="30"/>
        <v>4000</v>
      </c>
    </row>
    <row r="238" spans="1:10" ht="19.5" customHeight="1">
      <c r="A238" s="1" t="s">
        <v>454</v>
      </c>
      <c r="B238" s="1" t="s">
        <v>4</v>
      </c>
      <c r="C238" s="1">
        <v>2000</v>
      </c>
      <c r="D238" s="1" t="s">
        <v>17</v>
      </c>
      <c r="E238" s="1">
        <v>247</v>
      </c>
      <c r="F238" s="1">
        <v>248</v>
      </c>
      <c r="G238" s="8">
        <f t="shared" si="27"/>
        <v>-2000</v>
      </c>
      <c r="H238" s="24">
        <f t="shared" si="28"/>
        <v>-1</v>
      </c>
      <c r="I238" s="8">
        <f t="shared" si="29"/>
        <v>-0.4048582995951417</v>
      </c>
      <c r="J238" s="8">
        <f t="shared" si="30"/>
        <v>-2000</v>
      </c>
    </row>
    <row r="239" spans="1:10" ht="20.25" customHeight="1">
      <c r="A239" s="13"/>
      <c r="B239" s="13"/>
      <c r="C239" s="14"/>
      <c r="D239" s="13"/>
      <c r="E239" s="13"/>
      <c r="F239" s="13"/>
      <c r="G239" s="20"/>
      <c r="H239" s="25"/>
      <c r="I239" s="27" t="s">
        <v>63</v>
      </c>
      <c r="J239" s="27">
        <f>SUM(J218:J238)</f>
        <v>95300.00000000001</v>
      </c>
    </row>
    <row r="240" spans="1:10" ht="19.5" customHeight="1">
      <c r="A240" s="1" t="s">
        <v>455</v>
      </c>
      <c r="B240" s="1" t="s">
        <v>238</v>
      </c>
      <c r="C240" s="1">
        <v>500</v>
      </c>
      <c r="D240" s="1" t="s">
        <v>16</v>
      </c>
      <c r="E240" s="1">
        <v>1520</v>
      </c>
      <c r="F240" s="1">
        <v>1508</v>
      </c>
      <c r="G240" s="8">
        <f t="shared" si="27"/>
        <v>-6000</v>
      </c>
      <c r="H240" s="24">
        <f aca="true" t="shared" si="31" ref="H240:H263">G240/C240</f>
        <v>-12</v>
      </c>
      <c r="I240" s="8">
        <f aca="true" t="shared" si="32" ref="I240:I263">H240/E240*100</f>
        <v>-0.7894736842105263</v>
      </c>
      <c r="J240" s="8">
        <f aca="true" t="shared" si="33" ref="J240:J263">H240*C240</f>
        <v>-6000</v>
      </c>
    </row>
    <row r="241" spans="1:10" ht="19.5" customHeight="1">
      <c r="A241" s="1" t="s">
        <v>456</v>
      </c>
      <c r="B241" s="1" t="s">
        <v>6</v>
      </c>
      <c r="C241" s="1">
        <v>500</v>
      </c>
      <c r="D241" s="1" t="s">
        <v>16</v>
      </c>
      <c r="E241" s="1">
        <v>1226</v>
      </c>
      <c r="F241" s="1">
        <v>1233</v>
      </c>
      <c r="G241" s="8">
        <f t="shared" si="27"/>
        <v>3500</v>
      </c>
      <c r="H241" s="24">
        <f t="shared" si="31"/>
        <v>7</v>
      </c>
      <c r="I241" s="8">
        <f t="shared" si="32"/>
        <v>0.5709624796084829</v>
      </c>
      <c r="J241" s="8">
        <f t="shared" si="33"/>
        <v>3500</v>
      </c>
    </row>
    <row r="242" spans="1:10" ht="19.5" customHeight="1">
      <c r="A242" s="1" t="s">
        <v>457</v>
      </c>
      <c r="B242" s="1" t="s">
        <v>201</v>
      </c>
      <c r="C242" s="1">
        <v>2500</v>
      </c>
      <c r="D242" s="1" t="s">
        <v>16</v>
      </c>
      <c r="E242" s="1">
        <v>313</v>
      </c>
      <c r="F242" s="1">
        <v>314</v>
      </c>
      <c r="G242" s="8">
        <f t="shared" si="27"/>
        <v>2500</v>
      </c>
      <c r="H242" s="24">
        <f t="shared" si="31"/>
        <v>1</v>
      </c>
      <c r="I242" s="8">
        <f t="shared" si="32"/>
        <v>0.3194888178913738</v>
      </c>
      <c r="J242" s="8">
        <f t="shared" si="33"/>
        <v>2500</v>
      </c>
    </row>
    <row r="243" spans="1:10" ht="19.5" customHeight="1">
      <c r="A243" s="1" t="s">
        <v>458</v>
      </c>
      <c r="B243" s="1" t="s">
        <v>101</v>
      </c>
      <c r="C243" s="1">
        <v>2000</v>
      </c>
      <c r="D243" s="1" t="s">
        <v>16</v>
      </c>
      <c r="E243" s="1">
        <v>423</v>
      </c>
      <c r="F243" s="1">
        <v>429</v>
      </c>
      <c r="G243" s="8">
        <f t="shared" si="27"/>
        <v>12000</v>
      </c>
      <c r="H243" s="24">
        <f t="shared" si="31"/>
        <v>6</v>
      </c>
      <c r="I243" s="8">
        <f t="shared" si="32"/>
        <v>1.4184397163120568</v>
      </c>
      <c r="J243" s="8">
        <f t="shared" si="33"/>
        <v>12000</v>
      </c>
    </row>
    <row r="244" spans="1:10" ht="19.5" customHeight="1">
      <c r="A244" s="1" t="s">
        <v>459</v>
      </c>
      <c r="B244" s="1" t="s">
        <v>2</v>
      </c>
      <c r="C244" s="1">
        <v>1000</v>
      </c>
      <c r="D244" s="1" t="s">
        <v>17</v>
      </c>
      <c r="E244" s="1">
        <v>1157</v>
      </c>
      <c r="F244" s="1">
        <v>1147</v>
      </c>
      <c r="G244" s="8">
        <f t="shared" si="27"/>
        <v>10000</v>
      </c>
      <c r="H244" s="24">
        <f t="shared" si="31"/>
        <v>10</v>
      </c>
      <c r="I244" s="8">
        <f t="shared" si="32"/>
        <v>0.864304235090752</v>
      </c>
      <c r="J244" s="8">
        <f t="shared" si="33"/>
        <v>10000</v>
      </c>
    </row>
    <row r="245" spans="1:10" ht="19.5" customHeight="1">
      <c r="A245" s="1" t="s">
        <v>460</v>
      </c>
      <c r="B245" s="1" t="s">
        <v>101</v>
      </c>
      <c r="C245" s="1">
        <v>2000</v>
      </c>
      <c r="D245" s="1" t="s">
        <v>16</v>
      </c>
      <c r="E245" s="1">
        <v>446</v>
      </c>
      <c r="F245" s="1">
        <v>452</v>
      </c>
      <c r="G245" s="8">
        <f t="shared" si="27"/>
        <v>12000</v>
      </c>
      <c r="H245" s="24">
        <f t="shared" si="31"/>
        <v>6</v>
      </c>
      <c r="I245" s="8">
        <f t="shared" si="32"/>
        <v>1.345291479820628</v>
      </c>
      <c r="J245" s="8">
        <f t="shared" si="33"/>
        <v>12000</v>
      </c>
    </row>
    <row r="246" spans="1:10" ht="19.5" customHeight="1">
      <c r="A246" s="1" t="s">
        <v>461</v>
      </c>
      <c r="B246" s="1" t="s">
        <v>201</v>
      </c>
      <c r="C246" s="1">
        <v>2500</v>
      </c>
      <c r="D246" s="1" t="s">
        <v>17</v>
      </c>
      <c r="E246" s="1">
        <v>322</v>
      </c>
      <c r="F246" s="1">
        <v>319</v>
      </c>
      <c r="G246" s="8">
        <f t="shared" si="27"/>
        <v>7500</v>
      </c>
      <c r="H246" s="24">
        <f t="shared" si="31"/>
        <v>3</v>
      </c>
      <c r="I246" s="8">
        <f t="shared" si="32"/>
        <v>0.9316770186335404</v>
      </c>
      <c r="J246" s="8">
        <f t="shared" si="33"/>
        <v>7500</v>
      </c>
    </row>
    <row r="247" spans="1:10" ht="19.5" customHeight="1">
      <c r="A247" s="1" t="s">
        <v>462</v>
      </c>
      <c r="B247" s="1" t="s">
        <v>101</v>
      </c>
      <c r="C247" s="1">
        <v>2000</v>
      </c>
      <c r="D247" s="1" t="s">
        <v>17</v>
      </c>
      <c r="E247" s="1">
        <v>467</v>
      </c>
      <c r="F247" s="1">
        <v>470</v>
      </c>
      <c r="G247" s="8">
        <f t="shared" si="27"/>
        <v>-6000</v>
      </c>
      <c r="H247" s="24">
        <f t="shared" si="31"/>
        <v>-3</v>
      </c>
      <c r="I247" s="8">
        <f t="shared" si="32"/>
        <v>-0.6423982869379015</v>
      </c>
      <c r="J247" s="8">
        <f t="shared" si="33"/>
        <v>-6000</v>
      </c>
    </row>
    <row r="248" spans="1:10" ht="19.5" customHeight="1">
      <c r="A248" s="1" t="s">
        <v>463</v>
      </c>
      <c r="B248" s="1" t="s">
        <v>4</v>
      </c>
      <c r="C248" s="1">
        <v>2000</v>
      </c>
      <c r="D248" s="1" t="s">
        <v>16</v>
      </c>
      <c r="E248" s="1">
        <v>235</v>
      </c>
      <c r="F248" s="1">
        <v>239.5</v>
      </c>
      <c r="G248" s="8">
        <f t="shared" si="27"/>
        <v>9000</v>
      </c>
      <c r="H248" s="24">
        <f t="shared" si="31"/>
        <v>4.5</v>
      </c>
      <c r="I248" s="8">
        <f t="shared" si="32"/>
        <v>1.9148936170212765</v>
      </c>
      <c r="J248" s="8">
        <f t="shared" si="33"/>
        <v>9000</v>
      </c>
    </row>
    <row r="249" spans="1:10" ht="19.5" customHeight="1">
      <c r="A249" s="1" t="s">
        <v>464</v>
      </c>
      <c r="B249" s="1" t="s">
        <v>4</v>
      </c>
      <c r="C249" s="1">
        <v>2000</v>
      </c>
      <c r="D249" s="1" t="s">
        <v>16</v>
      </c>
      <c r="E249" s="1">
        <v>233</v>
      </c>
      <c r="F249" s="1">
        <v>234.5</v>
      </c>
      <c r="G249" s="8">
        <f t="shared" si="27"/>
        <v>3000</v>
      </c>
      <c r="H249" s="24">
        <f t="shared" si="31"/>
        <v>1.5</v>
      </c>
      <c r="I249" s="8">
        <f t="shared" si="32"/>
        <v>0.6437768240343348</v>
      </c>
      <c r="J249" s="8">
        <f t="shared" si="33"/>
        <v>3000</v>
      </c>
    </row>
    <row r="250" spans="1:10" ht="19.5" customHeight="1">
      <c r="A250" s="1" t="s">
        <v>464</v>
      </c>
      <c r="B250" s="1" t="s">
        <v>1</v>
      </c>
      <c r="C250" s="1">
        <v>4000</v>
      </c>
      <c r="D250" s="1" t="s">
        <v>16</v>
      </c>
      <c r="E250" s="1">
        <v>112.5</v>
      </c>
      <c r="F250" s="1">
        <v>114.5</v>
      </c>
      <c r="G250" s="8">
        <f t="shared" si="27"/>
        <v>8000</v>
      </c>
      <c r="H250" s="24">
        <f t="shared" si="31"/>
        <v>2</v>
      </c>
      <c r="I250" s="8">
        <f t="shared" si="32"/>
        <v>1.7777777777777777</v>
      </c>
      <c r="J250" s="8">
        <f t="shared" si="33"/>
        <v>8000</v>
      </c>
    </row>
    <row r="251" spans="1:10" ht="19.5" customHeight="1">
      <c r="A251" s="1" t="s">
        <v>465</v>
      </c>
      <c r="B251" s="1" t="s">
        <v>4</v>
      </c>
      <c r="C251" s="1">
        <v>2000</v>
      </c>
      <c r="D251" s="1" t="s">
        <v>16</v>
      </c>
      <c r="E251" s="1">
        <v>234</v>
      </c>
      <c r="F251" s="1">
        <v>232</v>
      </c>
      <c r="G251" s="8">
        <f t="shared" si="27"/>
        <v>-4000</v>
      </c>
      <c r="H251" s="24">
        <f t="shared" si="31"/>
        <v>-2</v>
      </c>
      <c r="I251" s="8">
        <f t="shared" si="32"/>
        <v>-0.8547008547008548</v>
      </c>
      <c r="J251" s="8">
        <f t="shared" si="33"/>
        <v>-4000</v>
      </c>
    </row>
    <row r="252" spans="1:10" ht="19.5" customHeight="1">
      <c r="A252" s="1" t="s">
        <v>466</v>
      </c>
      <c r="B252" s="1" t="s">
        <v>101</v>
      </c>
      <c r="C252" s="1">
        <v>2000</v>
      </c>
      <c r="D252" s="1" t="s">
        <v>16</v>
      </c>
      <c r="E252" s="1">
        <v>445</v>
      </c>
      <c r="F252" s="1">
        <v>453</v>
      </c>
      <c r="G252" s="8">
        <f t="shared" si="27"/>
        <v>16000</v>
      </c>
      <c r="H252" s="24">
        <f t="shared" si="31"/>
        <v>8</v>
      </c>
      <c r="I252" s="8">
        <f t="shared" si="32"/>
        <v>1.7977528089887642</v>
      </c>
      <c r="J252" s="8">
        <f t="shared" si="33"/>
        <v>16000</v>
      </c>
    </row>
    <row r="253" spans="1:10" ht="19.5" customHeight="1">
      <c r="A253" s="1" t="s">
        <v>467</v>
      </c>
      <c r="B253" s="1" t="s">
        <v>101</v>
      </c>
      <c r="C253" s="1">
        <v>2000</v>
      </c>
      <c r="D253" s="1" t="s">
        <v>17</v>
      </c>
      <c r="E253" s="1">
        <v>460</v>
      </c>
      <c r="F253" s="1">
        <v>458</v>
      </c>
      <c r="G253" s="8">
        <f t="shared" si="27"/>
        <v>4000</v>
      </c>
      <c r="H253" s="24">
        <f t="shared" si="31"/>
        <v>2</v>
      </c>
      <c r="I253" s="8">
        <f t="shared" si="32"/>
        <v>0.43478260869565216</v>
      </c>
      <c r="J253" s="8">
        <f t="shared" si="33"/>
        <v>4000</v>
      </c>
    </row>
    <row r="254" spans="1:10" ht="19.5" customHeight="1">
      <c r="A254" s="1" t="s">
        <v>468</v>
      </c>
      <c r="B254" s="1" t="s">
        <v>6</v>
      </c>
      <c r="C254" s="1">
        <v>750</v>
      </c>
      <c r="D254" s="1" t="s">
        <v>16</v>
      </c>
      <c r="E254" s="1">
        <v>1122</v>
      </c>
      <c r="F254" s="1">
        <v>1135</v>
      </c>
      <c r="G254" s="8">
        <f t="shared" si="27"/>
        <v>9750</v>
      </c>
      <c r="H254" s="24">
        <f t="shared" si="31"/>
        <v>13</v>
      </c>
      <c r="I254" s="8">
        <f t="shared" si="32"/>
        <v>1.1586452762923352</v>
      </c>
      <c r="J254" s="8">
        <f t="shared" si="33"/>
        <v>9750</v>
      </c>
    </row>
    <row r="255" spans="1:10" ht="19.5" customHeight="1">
      <c r="A255" s="1" t="s">
        <v>469</v>
      </c>
      <c r="B255" s="1" t="s">
        <v>90</v>
      </c>
      <c r="C255" s="1">
        <v>1000</v>
      </c>
      <c r="D255" s="1" t="s">
        <v>16</v>
      </c>
      <c r="E255" s="1">
        <v>831</v>
      </c>
      <c r="F255" s="1">
        <v>827</v>
      </c>
      <c r="G255" s="8">
        <f t="shared" si="27"/>
        <v>-4000</v>
      </c>
      <c r="H255" s="24">
        <f t="shared" si="31"/>
        <v>-4</v>
      </c>
      <c r="I255" s="8">
        <f t="shared" si="32"/>
        <v>-0.48134777376654636</v>
      </c>
      <c r="J255" s="8">
        <f t="shared" si="33"/>
        <v>-4000</v>
      </c>
    </row>
    <row r="256" spans="1:10" ht="19.5" customHeight="1">
      <c r="A256" s="1" t="s">
        <v>470</v>
      </c>
      <c r="B256" s="1" t="s">
        <v>90</v>
      </c>
      <c r="C256" s="1">
        <v>1000</v>
      </c>
      <c r="D256" s="1" t="s">
        <v>16</v>
      </c>
      <c r="E256" s="1">
        <v>838</v>
      </c>
      <c r="F256" s="1">
        <v>840</v>
      </c>
      <c r="G256" s="8">
        <f t="shared" si="27"/>
        <v>2000</v>
      </c>
      <c r="H256" s="24">
        <f t="shared" si="31"/>
        <v>2</v>
      </c>
      <c r="I256" s="8">
        <f t="shared" si="32"/>
        <v>0.23866348448687352</v>
      </c>
      <c r="J256" s="8">
        <f t="shared" si="33"/>
        <v>2000</v>
      </c>
    </row>
    <row r="257" spans="1:10" ht="19.5" customHeight="1">
      <c r="A257" s="1" t="s">
        <v>470</v>
      </c>
      <c r="B257" s="1" t="s">
        <v>6</v>
      </c>
      <c r="C257" s="1">
        <v>500</v>
      </c>
      <c r="D257" s="1" t="s">
        <v>16</v>
      </c>
      <c r="E257" s="1">
        <v>1113</v>
      </c>
      <c r="F257" s="1">
        <v>1128</v>
      </c>
      <c r="G257" s="8">
        <f t="shared" si="27"/>
        <v>7500</v>
      </c>
      <c r="H257" s="24">
        <f t="shared" si="31"/>
        <v>15</v>
      </c>
      <c r="I257" s="8">
        <f t="shared" si="32"/>
        <v>1.3477088948787064</v>
      </c>
      <c r="J257" s="8">
        <f t="shared" si="33"/>
        <v>7500</v>
      </c>
    </row>
    <row r="258" spans="1:10" ht="19.5" customHeight="1">
      <c r="A258" s="1" t="s">
        <v>470</v>
      </c>
      <c r="B258" s="1" t="s">
        <v>1</v>
      </c>
      <c r="C258" s="1">
        <v>4000</v>
      </c>
      <c r="D258" s="1" t="s">
        <v>16</v>
      </c>
      <c r="E258" s="1">
        <v>112.4</v>
      </c>
      <c r="F258" s="1">
        <v>111</v>
      </c>
      <c r="G258" s="8">
        <f t="shared" si="27"/>
        <v>-5600.000000000023</v>
      </c>
      <c r="H258" s="24">
        <f t="shared" si="31"/>
        <v>-1.4000000000000057</v>
      </c>
      <c r="I258" s="8">
        <f t="shared" si="32"/>
        <v>-1.2455516014234926</v>
      </c>
      <c r="J258" s="8">
        <f t="shared" si="33"/>
        <v>-5600.000000000023</v>
      </c>
    </row>
    <row r="259" spans="1:10" ht="19.5" customHeight="1">
      <c r="A259" s="1" t="s">
        <v>471</v>
      </c>
      <c r="B259" s="1" t="s">
        <v>202</v>
      </c>
      <c r="C259" s="1">
        <v>2500</v>
      </c>
      <c r="D259" s="1" t="s">
        <v>16</v>
      </c>
      <c r="E259" s="1">
        <v>292</v>
      </c>
      <c r="F259" s="1">
        <v>295</v>
      </c>
      <c r="G259" s="8">
        <f t="shared" si="27"/>
        <v>7500</v>
      </c>
      <c r="H259" s="24">
        <f t="shared" si="31"/>
        <v>3</v>
      </c>
      <c r="I259" s="8">
        <f t="shared" si="32"/>
        <v>1.0273972602739725</v>
      </c>
      <c r="J259" s="8">
        <f t="shared" si="33"/>
        <v>7500</v>
      </c>
    </row>
    <row r="260" spans="1:10" ht="19.5" customHeight="1">
      <c r="A260" s="1" t="s">
        <v>472</v>
      </c>
      <c r="B260" s="1" t="s">
        <v>6</v>
      </c>
      <c r="C260" s="1">
        <v>500</v>
      </c>
      <c r="D260" s="1" t="s">
        <v>17</v>
      </c>
      <c r="E260" s="1">
        <v>1075</v>
      </c>
      <c r="F260" s="1">
        <v>1064</v>
      </c>
      <c r="G260" s="8">
        <f t="shared" si="27"/>
        <v>5500</v>
      </c>
      <c r="H260" s="24">
        <f t="shared" si="31"/>
        <v>11</v>
      </c>
      <c r="I260" s="8">
        <f t="shared" si="32"/>
        <v>1.0232558139534882</v>
      </c>
      <c r="J260" s="8">
        <f t="shared" si="33"/>
        <v>5500</v>
      </c>
    </row>
    <row r="261" spans="1:10" ht="19.5" customHeight="1">
      <c r="A261" s="1" t="s">
        <v>473</v>
      </c>
      <c r="B261" s="1" t="s">
        <v>4</v>
      </c>
      <c r="C261" s="1">
        <v>2000</v>
      </c>
      <c r="D261" s="1" t="s">
        <v>17</v>
      </c>
      <c r="E261" s="1">
        <v>265</v>
      </c>
      <c r="F261" s="1">
        <v>262</v>
      </c>
      <c r="G261" s="8">
        <f t="shared" si="27"/>
        <v>6000</v>
      </c>
      <c r="H261" s="24">
        <f t="shared" si="31"/>
        <v>3</v>
      </c>
      <c r="I261" s="8">
        <f t="shared" si="32"/>
        <v>1.1320754716981132</v>
      </c>
      <c r="J261" s="8">
        <f t="shared" si="33"/>
        <v>6000</v>
      </c>
    </row>
    <row r="262" spans="1:10" ht="19.5" customHeight="1">
      <c r="A262" s="1" t="s">
        <v>474</v>
      </c>
      <c r="B262" s="1" t="s">
        <v>6</v>
      </c>
      <c r="C262" s="1">
        <v>500</v>
      </c>
      <c r="D262" s="1" t="s">
        <v>16</v>
      </c>
      <c r="E262" s="1">
        <v>1108</v>
      </c>
      <c r="F262" s="1">
        <v>1118</v>
      </c>
      <c r="G262" s="8">
        <f t="shared" si="27"/>
        <v>5000</v>
      </c>
      <c r="H262" s="24">
        <f t="shared" si="31"/>
        <v>10</v>
      </c>
      <c r="I262" s="8">
        <f t="shared" si="32"/>
        <v>0.9025270758122743</v>
      </c>
      <c r="J262" s="8">
        <f t="shared" si="33"/>
        <v>5000</v>
      </c>
    </row>
    <row r="263" spans="1:10" ht="19.5" customHeight="1">
      <c r="A263" s="1" t="s">
        <v>475</v>
      </c>
      <c r="B263" s="1" t="s">
        <v>90</v>
      </c>
      <c r="C263" s="1">
        <v>1000</v>
      </c>
      <c r="D263" s="1" t="s">
        <v>16</v>
      </c>
      <c r="E263" s="1">
        <v>876</v>
      </c>
      <c r="F263" s="1">
        <v>877</v>
      </c>
      <c r="G263" s="8">
        <f t="shared" si="27"/>
        <v>1000</v>
      </c>
      <c r="H263" s="24">
        <f t="shared" si="31"/>
        <v>1</v>
      </c>
      <c r="I263" s="8">
        <f t="shared" si="32"/>
        <v>0.1141552511415525</v>
      </c>
      <c r="J263" s="8">
        <f t="shared" si="33"/>
        <v>1000</v>
      </c>
    </row>
    <row r="264" spans="1:10" ht="20.25" customHeight="1">
      <c r="A264" s="13"/>
      <c r="B264" s="13"/>
      <c r="C264" s="14"/>
      <c r="D264" s="13"/>
      <c r="E264" s="13"/>
      <c r="F264" s="13"/>
      <c r="G264" s="20"/>
      <c r="H264" s="25"/>
      <c r="I264" s="27" t="s">
        <v>63</v>
      </c>
      <c r="J264" s="27">
        <f>SUM(J240:J263)</f>
        <v>106149.99999999997</v>
      </c>
    </row>
    <row r="265" spans="1:10" ht="19.5" customHeight="1">
      <c r="A265" s="1" t="s">
        <v>476</v>
      </c>
      <c r="B265" s="1" t="s">
        <v>4</v>
      </c>
      <c r="C265" s="1">
        <v>2000</v>
      </c>
      <c r="D265" s="1" t="s">
        <v>16</v>
      </c>
      <c r="E265" s="1">
        <v>258.5</v>
      </c>
      <c r="F265" s="1">
        <v>259.5</v>
      </c>
      <c r="G265" s="8">
        <f t="shared" si="27"/>
        <v>2000</v>
      </c>
      <c r="H265" s="24">
        <f aca="true" t="shared" si="34" ref="H265:H285">G265/C265</f>
        <v>1</v>
      </c>
      <c r="I265" s="8">
        <f aca="true" t="shared" si="35" ref="I265:I285">H265/E265*100</f>
        <v>0.3868471953578337</v>
      </c>
      <c r="J265" s="8">
        <f aca="true" t="shared" si="36" ref="J265:J285">H265*C265</f>
        <v>2000</v>
      </c>
    </row>
    <row r="266" spans="1:10" ht="19.5" customHeight="1">
      <c r="A266" s="1" t="s">
        <v>477</v>
      </c>
      <c r="B266" s="1" t="s">
        <v>202</v>
      </c>
      <c r="C266" s="1">
        <v>2500</v>
      </c>
      <c r="D266" s="1" t="s">
        <v>16</v>
      </c>
      <c r="E266" s="1">
        <v>293</v>
      </c>
      <c r="F266" s="1">
        <v>299</v>
      </c>
      <c r="G266" s="8">
        <f t="shared" si="27"/>
        <v>15000</v>
      </c>
      <c r="H266" s="24">
        <f t="shared" si="34"/>
        <v>6</v>
      </c>
      <c r="I266" s="8">
        <f t="shared" si="35"/>
        <v>2.04778156996587</v>
      </c>
      <c r="J266" s="8">
        <f t="shared" si="36"/>
        <v>15000</v>
      </c>
    </row>
    <row r="267" spans="1:10" ht="19.5" customHeight="1">
      <c r="A267" s="1" t="s">
        <v>478</v>
      </c>
      <c r="B267" s="1" t="s">
        <v>479</v>
      </c>
      <c r="C267" s="1">
        <v>750</v>
      </c>
      <c r="D267" s="1" t="s">
        <v>16</v>
      </c>
      <c r="E267" s="1">
        <v>993</v>
      </c>
      <c r="F267" s="1">
        <v>1004</v>
      </c>
      <c r="G267" s="8">
        <f t="shared" si="27"/>
        <v>8250</v>
      </c>
      <c r="H267" s="24">
        <f t="shared" si="34"/>
        <v>11</v>
      </c>
      <c r="I267" s="8">
        <f t="shared" si="35"/>
        <v>1.1077542799597182</v>
      </c>
      <c r="J267" s="8">
        <f t="shared" si="36"/>
        <v>8250</v>
      </c>
    </row>
    <row r="268" spans="1:10" ht="19.5" customHeight="1">
      <c r="A268" s="1" t="s">
        <v>480</v>
      </c>
      <c r="B268" s="1" t="s">
        <v>201</v>
      </c>
      <c r="C268" s="1">
        <v>2500</v>
      </c>
      <c r="D268" s="1" t="s">
        <v>16</v>
      </c>
      <c r="E268" s="1">
        <v>330</v>
      </c>
      <c r="F268" s="1">
        <v>331</v>
      </c>
      <c r="G268" s="8">
        <f t="shared" si="27"/>
        <v>2500</v>
      </c>
      <c r="H268" s="24">
        <f t="shared" si="34"/>
        <v>1</v>
      </c>
      <c r="I268" s="8">
        <f t="shared" si="35"/>
        <v>0.30303030303030304</v>
      </c>
      <c r="J268" s="8">
        <f t="shared" si="36"/>
        <v>2500</v>
      </c>
    </row>
    <row r="269" spans="1:10" ht="19.5" customHeight="1">
      <c r="A269" s="1" t="s">
        <v>481</v>
      </c>
      <c r="B269" s="1" t="s">
        <v>101</v>
      </c>
      <c r="C269" s="1">
        <v>2000</v>
      </c>
      <c r="D269" s="1" t="s">
        <v>16</v>
      </c>
      <c r="E269" s="1">
        <v>472</v>
      </c>
      <c r="F269" s="1">
        <v>470</v>
      </c>
      <c r="G269" s="8">
        <f t="shared" si="27"/>
        <v>-4000</v>
      </c>
      <c r="H269" s="24">
        <f t="shared" si="34"/>
        <v>-2</v>
      </c>
      <c r="I269" s="8">
        <f t="shared" si="35"/>
        <v>-0.423728813559322</v>
      </c>
      <c r="J269" s="8">
        <f t="shared" si="36"/>
        <v>-4000</v>
      </c>
    </row>
    <row r="270" spans="1:10" ht="19.5" customHeight="1">
      <c r="A270" s="1" t="s">
        <v>482</v>
      </c>
      <c r="B270" s="1" t="s">
        <v>21</v>
      </c>
      <c r="C270" s="1">
        <v>500</v>
      </c>
      <c r="D270" s="1" t="s">
        <v>17</v>
      </c>
      <c r="E270" s="1">
        <v>1426</v>
      </c>
      <c r="F270" s="1">
        <v>1416</v>
      </c>
      <c r="G270" s="8">
        <f t="shared" si="27"/>
        <v>5000</v>
      </c>
      <c r="H270" s="24">
        <f t="shared" si="34"/>
        <v>10</v>
      </c>
      <c r="I270" s="8">
        <f t="shared" si="35"/>
        <v>0.7012622720897616</v>
      </c>
      <c r="J270" s="8">
        <f t="shared" si="36"/>
        <v>5000</v>
      </c>
    </row>
    <row r="271" spans="1:10" ht="19.5" customHeight="1">
      <c r="A271" s="1" t="s">
        <v>483</v>
      </c>
      <c r="B271" s="1" t="s">
        <v>2</v>
      </c>
      <c r="C271" s="1">
        <v>1000</v>
      </c>
      <c r="D271" s="1" t="s">
        <v>17</v>
      </c>
      <c r="E271" s="1">
        <v>1225</v>
      </c>
      <c r="F271" s="1">
        <v>1214</v>
      </c>
      <c r="G271" s="8">
        <f t="shared" si="27"/>
        <v>11000</v>
      </c>
      <c r="H271" s="24">
        <f t="shared" si="34"/>
        <v>11</v>
      </c>
      <c r="I271" s="8">
        <f t="shared" si="35"/>
        <v>0.8979591836734694</v>
      </c>
      <c r="J271" s="8">
        <f t="shared" si="36"/>
        <v>11000</v>
      </c>
    </row>
    <row r="272" spans="1:10" ht="19.5" customHeight="1">
      <c r="A272" s="1" t="s">
        <v>484</v>
      </c>
      <c r="B272" s="1" t="s">
        <v>101</v>
      </c>
      <c r="C272" s="1">
        <v>2000</v>
      </c>
      <c r="D272" s="1" t="s">
        <v>16</v>
      </c>
      <c r="E272" s="1">
        <v>454</v>
      </c>
      <c r="F272" s="1">
        <v>455</v>
      </c>
      <c r="G272" s="8">
        <f aca="true" t="shared" si="37" ref="G272:G312">(IF($D272="SHORT",$E272-$F272,IF($D272="LONG",$F272-$E272)))*$C272</f>
        <v>2000</v>
      </c>
      <c r="H272" s="24">
        <f t="shared" si="34"/>
        <v>1</v>
      </c>
      <c r="I272" s="8">
        <f t="shared" si="35"/>
        <v>0.22026431718061676</v>
      </c>
      <c r="J272" s="8">
        <f t="shared" si="36"/>
        <v>2000</v>
      </c>
    </row>
    <row r="273" spans="1:10" ht="19.5" customHeight="1">
      <c r="A273" s="1" t="s">
        <v>485</v>
      </c>
      <c r="B273" s="1" t="s">
        <v>486</v>
      </c>
      <c r="C273" s="1">
        <v>500</v>
      </c>
      <c r="D273" s="1" t="s">
        <v>16</v>
      </c>
      <c r="E273" s="1">
        <v>1414</v>
      </c>
      <c r="F273" s="1">
        <v>1418</v>
      </c>
      <c r="G273" s="8">
        <f t="shared" si="37"/>
        <v>2000</v>
      </c>
      <c r="H273" s="24">
        <f t="shared" si="34"/>
        <v>4</v>
      </c>
      <c r="I273" s="8">
        <f t="shared" si="35"/>
        <v>0.2828854314002829</v>
      </c>
      <c r="J273" s="8">
        <f t="shared" si="36"/>
        <v>2000</v>
      </c>
    </row>
    <row r="274" spans="1:10" ht="19.5" customHeight="1">
      <c r="A274" s="1" t="s">
        <v>487</v>
      </c>
      <c r="B274" s="1" t="s">
        <v>21</v>
      </c>
      <c r="C274" s="1">
        <v>500</v>
      </c>
      <c r="D274" s="1" t="s">
        <v>16</v>
      </c>
      <c r="E274" s="1">
        <v>1420</v>
      </c>
      <c r="F274" s="1">
        <v>1410</v>
      </c>
      <c r="G274" s="8">
        <f t="shared" si="37"/>
        <v>-5000</v>
      </c>
      <c r="H274" s="24">
        <f t="shared" si="34"/>
        <v>-10</v>
      </c>
      <c r="I274" s="8">
        <f t="shared" si="35"/>
        <v>-0.7042253521126761</v>
      </c>
      <c r="J274" s="8">
        <f t="shared" si="36"/>
        <v>-5000</v>
      </c>
    </row>
    <row r="275" spans="1:10" ht="19.5" customHeight="1">
      <c r="A275" s="1" t="s">
        <v>488</v>
      </c>
      <c r="B275" s="1" t="s">
        <v>101</v>
      </c>
      <c r="C275" s="1">
        <v>2000</v>
      </c>
      <c r="D275" s="1" t="s">
        <v>16</v>
      </c>
      <c r="E275" s="1">
        <v>474</v>
      </c>
      <c r="F275" s="1">
        <v>472</v>
      </c>
      <c r="G275" s="8">
        <f t="shared" si="37"/>
        <v>-4000</v>
      </c>
      <c r="H275" s="24">
        <f t="shared" si="34"/>
        <v>-2</v>
      </c>
      <c r="I275" s="8">
        <f t="shared" si="35"/>
        <v>-0.42194092827004215</v>
      </c>
      <c r="J275" s="8">
        <f t="shared" si="36"/>
        <v>-4000</v>
      </c>
    </row>
    <row r="276" spans="1:10" ht="19.5" customHeight="1">
      <c r="A276" s="1" t="s">
        <v>489</v>
      </c>
      <c r="B276" s="1" t="s">
        <v>101</v>
      </c>
      <c r="C276" s="1">
        <v>2000</v>
      </c>
      <c r="D276" s="1" t="s">
        <v>16</v>
      </c>
      <c r="E276" s="1">
        <v>462</v>
      </c>
      <c r="F276" s="1">
        <v>469</v>
      </c>
      <c r="G276" s="8">
        <f t="shared" si="37"/>
        <v>14000</v>
      </c>
      <c r="H276" s="24">
        <f t="shared" si="34"/>
        <v>7</v>
      </c>
      <c r="I276" s="8">
        <f t="shared" si="35"/>
        <v>1.5151515151515151</v>
      </c>
      <c r="J276" s="8">
        <f t="shared" si="36"/>
        <v>14000</v>
      </c>
    </row>
    <row r="277" spans="1:10" ht="19.5" customHeight="1">
      <c r="A277" s="1" t="s">
        <v>490</v>
      </c>
      <c r="B277" s="1" t="s">
        <v>101</v>
      </c>
      <c r="C277" s="1">
        <v>2000</v>
      </c>
      <c r="D277" s="1" t="s">
        <v>16</v>
      </c>
      <c r="E277" s="1">
        <v>462</v>
      </c>
      <c r="F277" s="1">
        <v>464</v>
      </c>
      <c r="G277" s="8">
        <f t="shared" si="37"/>
        <v>4000</v>
      </c>
      <c r="H277" s="24">
        <f t="shared" si="34"/>
        <v>2</v>
      </c>
      <c r="I277" s="8">
        <f t="shared" si="35"/>
        <v>0.4329004329004329</v>
      </c>
      <c r="J277" s="8">
        <f t="shared" si="36"/>
        <v>4000</v>
      </c>
    </row>
    <row r="278" spans="1:10" ht="19.5" customHeight="1">
      <c r="A278" s="1" t="s">
        <v>491</v>
      </c>
      <c r="B278" s="1" t="s">
        <v>21</v>
      </c>
      <c r="C278" s="1">
        <v>500</v>
      </c>
      <c r="D278" s="1" t="s">
        <v>16</v>
      </c>
      <c r="E278" s="1">
        <v>1455</v>
      </c>
      <c r="F278" s="1">
        <v>1445</v>
      </c>
      <c r="G278" s="8">
        <f t="shared" si="37"/>
        <v>-5000</v>
      </c>
      <c r="H278" s="24">
        <f t="shared" si="34"/>
        <v>-10</v>
      </c>
      <c r="I278" s="8">
        <f t="shared" si="35"/>
        <v>-0.6872852233676976</v>
      </c>
      <c r="J278" s="8">
        <f t="shared" si="36"/>
        <v>-5000</v>
      </c>
    </row>
    <row r="279" spans="1:10" ht="19.5" customHeight="1">
      <c r="A279" s="1" t="s">
        <v>491</v>
      </c>
      <c r="B279" s="1" t="s">
        <v>101</v>
      </c>
      <c r="C279" s="1">
        <v>2000</v>
      </c>
      <c r="D279" s="1" t="s">
        <v>16</v>
      </c>
      <c r="E279" s="1">
        <v>453</v>
      </c>
      <c r="F279" s="1">
        <v>455</v>
      </c>
      <c r="G279" s="8">
        <f t="shared" si="37"/>
        <v>4000</v>
      </c>
      <c r="H279" s="24">
        <f t="shared" si="34"/>
        <v>2</v>
      </c>
      <c r="I279" s="8">
        <f t="shared" si="35"/>
        <v>0.44150110375275936</v>
      </c>
      <c r="J279" s="8">
        <f t="shared" si="36"/>
        <v>4000</v>
      </c>
    </row>
    <row r="280" spans="1:10" ht="19.5" customHeight="1">
      <c r="A280" s="1" t="s">
        <v>492</v>
      </c>
      <c r="B280" s="1" t="s">
        <v>19</v>
      </c>
      <c r="C280" s="1">
        <v>500</v>
      </c>
      <c r="D280" s="1" t="s">
        <v>16</v>
      </c>
      <c r="E280" s="1">
        <v>2562</v>
      </c>
      <c r="F280" s="1">
        <v>2585</v>
      </c>
      <c r="G280" s="8">
        <f t="shared" si="37"/>
        <v>11500</v>
      </c>
      <c r="H280" s="24">
        <f t="shared" si="34"/>
        <v>23</v>
      </c>
      <c r="I280" s="8">
        <f t="shared" si="35"/>
        <v>0.897736143637783</v>
      </c>
      <c r="J280" s="8">
        <f t="shared" si="36"/>
        <v>11500</v>
      </c>
    </row>
    <row r="281" spans="1:10" ht="19.5" customHeight="1">
      <c r="A281" s="1" t="s">
        <v>493</v>
      </c>
      <c r="B281" s="1" t="s">
        <v>101</v>
      </c>
      <c r="C281" s="1">
        <v>2000</v>
      </c>
      <c r="D281" s="1" t="s">
        <v>16</v>
      </c>
      <c r="E281" s="1">
        <v>451</v>
      </c>
      <c r="F281" s="1">
        <v>453</v>
      </c>
      <c r="G281" s="8">
        <f t="shared" si="37"/>
        <v>4000</v>
      </c>
      <c r="H281" s="24">
        <f t="shared" si="34"/>
        <v>2</v>
      </c>
      <c r="I281" s="8">
        <f t="shared" si="35"/>
        <v>0.4434589800443459</v>
      </c>
      <c r="J281" s="8">
        <f t="shared" si="36"/>
        <v>4000</v>
      </c>
    </row>
    <row r="282" spans="1:10" ht="19.5" customHeight="1">
      <c r="A282" s="1" t="s">
        <v>494</v>
      </c>
      <c r="B282" s="1" t="s">
        <v>21</v>
      </c>
      <c r="C282" s="1">
        <v>500</v>
      </c>
      <c r="D282" s="1" t="s">
        <v>17</v>
      </c>
      <c r="E282" s="1">
        <v>1532</v>
      </c>
      <c r="F282" s="1">
        <v>1520</v>
      </c>
      <c r="G282" s="8">
        <f t="shared" si="37"/>
        <v>6000</v>
      </c>
      <c r="H282" s="24">
        <f t="shared" si="34"/>
        <v>12</v>
      </c>
      <c r="I282" s="8">
        <f t="shared" si="35"/>
        <v>0.7832898172323759</v>
      </c>
      <c r="J282" s="8">
        <f t="shared" si="36"/>
        <v>6000</v>
      </c>
    </row>
    <row r="283" spans="1:10" ht="19.5" customHeight="1">
      <c r="A283" s="1" t="s">
        <v>495</v>
      </c>
      <c r="B283" s="1" t="s">
        <v>202</v>
      </c>
      <c r="C283" s="1">
        <v>2500</v>
      </c>
      <c r="D283" s="1" t="s">
        <v>17</v>
      </c>
      <c r="E283" s="1">
        <v>310.5</v>
      </c>
      <c r="F283" s="1">
        <v>308</v>
      </c>
      <c r="G283" s="8">
        <f t="shared" si="37"/>
        <v>6250</v>
      </c>
      <c r="H283" s="24">
        <f t="shared" si="34"/>
        <v>2.5</v>
      </c>
      <c r="I283" s="8">
        <f t="shared" si="35"/>
        <v>0.8051529790660225</v>
      </c>
      <c r="J283" s="8">
        <f t="shared" si="36"/>
        <v>6250</v>
      </c>
    </row>
    <row r="284" spans="1:10" ht="19.5" customHeight="1">
      <c r="A284" s="1" t="s">
        <v>495</v>
      </c>
      <c r="B284" s="1" t="s">
        <v>21</v>
      </c>
      <c r="C284" s="1">
        <v>1000</v>
      </c>
      <c r="D284" s="1" t="s">
        <v>17</v>
      </c>
      <c r="E284" s="1">
        <v>1581</v>
      </c>
      <c r="F284" s="1">
        <v>1569</v>
      </c>
      <c r="G284" s="8">
        <f t="shared" si="37"/>
        <v>12000</v>
      </c>
      <c r="H284" s="24">
        <f t="shared" si="34"/>
        <v>12</v>
      </c>
      <c r="I284" s="8">
        <f t="shared" si="35"/>
        <v>0.7590132827324478</v>
      </c>
      <c r="J284" s="8">
        <f t="shared" si="36"/>
        <v>12000</v>
      </c>
    </row>
    <row r="285" spans="1:10" ht="19.5" customHeight="1">
      <c r="A285" s="1" t="s">
        <v>496</v>
      </c>
      <c r="B285" s="1" t="s">
        <v>101</v>
      </c>
      <c r="C285" s="1">
        <v>1000</v>
      </c>
      <c r="D285" s="1" t="s">
        <v>16</v>
      </c>
      <c r="E285" s="1">
        <v>474</v>
      </c>
      <c r="F285" s="1">
        <v>479.5</v>
      </c>
      <c r="G285" s="8">
        <f t="shared" si="37"/>
        <v>5500</v>
      </c>
      <c r="H285" s="24">
        <f t="shared" si="34"/>
        <v>5.5</v>
      </c>
      <c r="I285" s="8">
        <f t="shared" si="35"/>
        <v>1.160337552742616</v>
      </c>
      <c r="J285" s="8">
        <f t="shared" si="36"/>
        <v>5500</v>
      </c>
    </row>
    <row r="286" spans="1:10" ht="20.25" customHeight="1">
      <c r="A286" s="13"/>
      <c r="B286" s="13"/>
      <c r="C286" s="14"/>
      <c r="D286" s="13"/>
      <c r="E286" s="13"/>
      <c r="F286" s="13"/>
      <c r="G286" s="20"/>
      <c r="H286" s="25"/>
      <c r="I286" s="27" t="s">
        <v>63</v>
      </c>
      <c r="J286" s="27">
        <f>SUM(J265:J285)</f>
        <v>97000</v>
      </c>
    </row>
    <row r="287" spans="1:10" ht="19.5" customHeight="1">
      <c r="A287" s="1" t="s">
        <v>497</v>
      </c>
      <c r="B287" s="1" t="s">
        <v>101</v>
      </c>
      <c r="C287" s="1">
        <v>1000</v>
      </c>
      <c r="D287" s="1" t="s">
        <v>16</v>
      </c>
      <c r="E287" s="1">
        <v>492</v>
      </c>
      <c r="F287" s="1">
        <v>489</v>
      </c>
      <c r="G287" s="8">
        <f t="shared" si="37"/>
        <v>-3000</v>
      </c>
      <c r="H287" s="24">
        <f aca="true" t="shared" si="38" ref="H287:H312">G287/C287</f>
        <v>-3</v>
      </c>
      <c r="I287" s="8">
        <f aca="true" t="shared" si="39" ref="I287:I312">H287/E287*100</f>
        <v>-0.6097560975609756</v>
      </c>
      <c r="J287" s="8">
        <f aca="true" t="shared" si="40" ref="J287:J312">H287*C287</f>
        <v>-3000</v>
      </c>
    </row>
    <row r="288" spans="1:10" ht="19.5" customHeight="1">
      <c r="A288" s="1" t="s">
        <v>497</v>
      </c>
      <c r="B288" s="1" t="s">
        <v>2</v>
      </c>
      <c r="C288" s="1">
        <v>1000</v>
      </c>
      <c r="D288" s="1" t="s">
        <v>17</v>
      </c>
      <c r="E288" s="1">
        <v>1170</v>
      </c>
      <c r="F288" s="1">
        <v>1164</v>
      </c>
      <c r="G288" s="8">
        <f t="shared" si="37"/>
        <v>6000</v>
      </c>
      <c r="H288" s="24">
        <f t="shared" si="38"/>
        <v>6</v>
      </c>
      <c r="I288" s="8">
        <f t="shared" si="39"/>
        <v>0.5128205128205128</v>
      </c>
      <c r="J288" s="8">
        <f t="shared" si="40"/>
        <v>6000</v>
      </c>
    </row>
    <row r="289" spans="1:10" ht="19.5" customHeight="1">
      <c r="A289" s="1" t="s">
        <v>498</v>
      </c>
      <c r="B289" s="1" t="s">
        <v>20</v>
      </c>
      <c r="C289" s="1">
        <v>1000</v>
      </c>
      <c r="D289" s="1" t="s">
        <v>16</v>
      </c>
      <c r="E289" s="1">
        <v>713</v>
      </c>
      <c r="F289" s="1">
        <v>715</v>
      </c>
      <c r="G289" s="8">
        <f t="shared" si="37"/>
        <v>2000</v>
      </c>
      <c r="H289" s="24">
        <f t="shared" si="38"/>
        <v>2</v>
      </c>
      <c r="I289" s="8">
        <f t="shared" si="39"/>
        <v>0.2805049088359046</v>
      </c>
      <c r="J289" s="8">
        <f t="shared" si="40"/>
        <v>2000</v>
      </c>
    </row>
    <row r="290" spans="1:10" ht="19.5" customHeight="1">
      <c r="A290" s="1" t="s">
        <v>499</v>
      </c>
      <c r="B290" s="1" t="s">
        <v>201</v>
      </c>
      <c r="C290" s="1">
        <v>2500</v>
      </c>
      <c r="D290" s="1" t="s">
        <v>16</v>
      </c>
      <c r="E290" s="1">
        <v>385.5</v>
      </c>
      <c r="F290" s="1">
        <v>386.2</v>
      </c>
      <c r="G290" s="8">
        <f t="shared" si="37"/>
        <v>1749.9999999999716</v>
      </c>
      <c r="H290" s="24">
        <f t="shared" si="38"/>
        <v>0.6999999999999886</v>
      </c>
      <c r="I290" s="8">
        <f t="shared" si="39"/>
        <v>0.18158236057068447</v>
      </c>
      <c r="J290" s="8">
        <f t="shared" si="40"/>
        <v>1749.9999999999716</v>
      </c>
    </row>
    <row r="291" spans="1:10" ht="19.5" customHeight="1">
      <c r="A291" s="1" t="s">
        <v>500</v>
      </c>
      <c r="B291" s="1" t="s">
        <v>4</v>
      </c>
      <c r="C291" s="1">
        <v>2000</v>
      </c>
      <c r="D291" s="1" t="s">
        <v>16</v>
      </c>
      <c r="E291" s="1">
        <v>248.5</v>
      </c>
      <c r="F291" s="1">
        <v>246</v>
      </c>
      <c r="G291" s="8">
        <f t="shared" si="37"/>
        <v>-5000</v>
      </c>
      <c r="H291" s="24">
        <f t="shared" si="38"/>
        <v>-2.5</v>
      </c>
      <c r="I291" s="8">
        <f t="shared" si="39"/>
        <v>-1.0060362173038229</v>
      </c>
      <c r="J291" s="8">
        <f t="shared" si="40"/>
        <v>-5000</v>
      </c>
    </row>
    <row r="292" spans="1:10" ht="19.5" customHeight="1">
      <c r="A292" s="1" t="s">
        <v>501</v>
      </c>
      <c r="B292" s="1" t="s">
        <v>238</v>
      </c>
      <c r="C292" s="1">
        <v>1000</v>
      </c>
      <c r="D292" s="1" t="s">
        <v>16</v>
      </c>
      <c r="E292" s="1">
        <v>1410</v>
      </c>
      <c r="F292" s="1">
        <v>1414</v>
      </c>
      <c r="G292" s="8">
        <f t="shared" si="37"/>
        <v>4000</v>
      </c>
      <c r="H292" s="24">
        <f t="shared" si="38"/>
        <v>4</v>
      </c>
      <c r="I292" s="8">
        <f t="shared" si="39"/>
        <v>0.28368794326241137</v>
      </c>
      <c r="J292" s="8">
        <f t="shared" si="40"/>
        <v>4000</v>
      </c>
    </row>
    <row r="293" spans="1:10" ht="19.5" customHeight="1">
      <c r="A293" s="1" t="s">
        <v>502</v>
      </c>
      <c r="B293" s="1" t="s">
        <v>238</v>
      </c>
      <c r="C293" s="1">
        <v>1000</v>
      </c>
      <c r="D293" s="1" t="s">
        <v>16</v>
      </c>
      <c r="E293" s="1">
        <v>1404</v>
      </c>
      <c r="F293" s="1">
        <v>1418</v>
      </c>
      <c r="G293" s="8">
        <f t="shared" si="37"/>
        <v>14000</v>
      </c>
      <c r="H293" s="24">
        <f t="shared" si="38"/>
        <v>14</v>
      </c>
      <c r="I293" s="8">
        <f t="shared" si="39"/>
        <v>0.9971509971509971</v>
      </c>
      <c r="J293" s="8">
        <f t="shared" si="40"/>
        <v>14000</v>
      </c>
    </row>
    <row r="294" spans="1:10" ht="19.5" customHeight="1">
      <c r="A294" s="1" t="s">
        <v>503</v>
      </c>
      <c r="B294" s="1" t="s">
        <v>371</v>
      </c>
      <c r="C294" s="1">
        <v>1000</v>
      </c>
      <c r="D294" s="1" t="s">
        <v>16</v>
      </c>
      <c r="E294" s="1">
        <v>905</v>
      </c>
      <c r="F294" s="1">
        <v>915</v>
      </c>
      <c r="G294" s="8">
        <f t="shared" si="37"/>
        <v>10000</v>
      </c>
      <c r="H294" s="24">
        <f t="shared" si="38"/>
        <v>10</v>
      </c>
      <c r="I294" s="8">
        <f t="shared" si="39"/>
        <v>1.1049723756906076</v>
      </c>
      <c r="J294" s="8">
        <f t="shared" si="40"/>
        <v>10000</v>
      </c>
    </row>
    <row r="295" spans="1:10" ht="19.5" customHeight="1">
      <c r="A295" s="1" t="s">
        <v>504</v>
      </c>
      <c r="B295" s="1" t="s">
        <v>159</v>
      </c>
      <c r="C295" s="1">
        <v>1000</v>
      </c>
      <c r="D295" s="1" t="s">
        <v>16</v>
      </c>
      <c r="E295" s="1">
        <v>1542</v>
      </c>
      <c r="F295" s="1">
        <v>1545</v>
      </c>
      <c r="G295" s="8">
        <f t="shared" si="37"/>
        <v>3000</v>
      </c>
      <c r="H295" s="24">
        <f t="shared" si="38"/>
        <v>3</v>
      </c>
      <c r="I295" s="8">
        <f t="shared" si="39"/>
        <v>0.19455252918287938</v>
      </c>
      <c r="J295" s="8">
        <f t="shared" si="40"/>
        <v>3000</v>
      </c>
    </row>
    <row r="296" spans="1:10" ht="19.5" customHeight="1">
      <c r="A296" s="1" t="s">
        <v>505</v>
      </c>
      <c r="B296" s="1" t="s">
        <v>1</v>
      </c>
      <c r="C296" s="1">
        <v>4000</v>
      </c>
      <c r="D296" s="1" t="s">
        <v>16</v>
      </c>
      <c r="E296" s="1">
        <v>78.2</v>
      </c>
      <c r="F296" s="1">
        <v>77.1</v>
      </c>
      <c r="G296" s="8">
        <f t="shared" si="37"/>
        <v>-4400.000000000035</v>
      </c>
      <c r="H296" s="24">
        <f t="shared" si="38"/>
        <v>-1.1000000000000087</v>
      </c>
      <c r="I296" s="8">
        <f t="shared" si="39"/>
        <v>-1.4066496163682976</v>
      </c>
      <c r="J296" s="8">
        <f t="shared" si="40"/>
        <v>-4400.000000000035</v>
      </c>
    </row>
    <row r="297" spans="1:10" ht="19.5" customHeight="1">
      <c r="A297" s="1" t="s">
        <v>506</v>
      </c>
      <c r="B297" s="1" t="s">
        <v>20</v>
      </c>
      <c r="C297" s="1">
        <v>2000</v>
      </c>
      <c r="D297" s="1" t="s">
        <v>16</v>
      </c>
      <c r="E297" s="1">
        <v>666</v>
      </c>
      <c r="F297" s="1">
        <v>667</v>
      </c>
      <c r="G297" s="8">
        <f t="shared" si="37"/>
        <v>2000</v>
      </c>
      <c r="H297" s="24">
        <f t="shared" si="38"/>
        <v>1</v>
      </c>
      <c r="I297" s="8">
        <f t="shared" si="39"/>
        <v>0.15015015015015015</v>
      </c>
      <c r="J297" s="8">
        <f t="shared" si="40"/>
        <v>2000</v>
      </c>
    </row>
    <row r="298" spans="1:10" ht="19.5" customHeight="1">
      <c r="A298" s="1" t="s">
        <v>507</v>
      </c>
      <c r="B298" s="1" t="s">
        <v>0</v>
      </c>
      <c r="C298" s="1">
        <v>2000</v>
      </c>
      <c r="D298" s="1" t="s">
        <v>16</v>
      </c>
      <c r="E298" s="1">
        <v>137.5</v>
      </c>
      <c r="F298" s="1">
        <v>143</v>
      </c>
      <c r="G298" s="8">
        <f t="shared" si="37"/>
        <v>11000</v>
      </c>
      <c r="H298" s="24">
        <f t="shared" si="38"/>
        <v>5.5</v>
      </c>
      <c r="I298" s="8">
        <f t="shared" si="39"/>
        <v>4</v>
      </c>
      <c r="J298" s="8">
        <f t="shared" si="40"/>
        <v>11000</v>
      </c>
    </row>
    <row r="299" spans="1:10" ht="19.5" customHeight="1">
      <c r="A299" s="1" t="s">
        <v>508</v>
      </c>
      <c r="B299" s="1" t="s">
        <v>4</v>
      </c>
      <c r="C299" s="1">
        <v>2000</v>
      </c>
      <c r="D299" s="1" t="s">
        <v>16</v>
      </c>
      <c r="E299" s="1">
        <v>234</v>
      </c>
      <c r="F299" s="1">
        <v>233</v>
      </c>
      <c r="G299" s="8">
        <f t="shared" si="37"/>
        <v>-2000</v>
      </c>
      <c r="H299" s="24">
        <f t="shared" si="38"/>
        <v>-1</v>
      </c>
      <c r="I299" s="8">
        <f t="shared" si="39"/>
        <v>-0.4273504273504274</v>
      </c>
      <c r="J299" s="8">
        <f t="shared" si="40"/>
        <v>-2000</v>
      </c>
    </row>
    <row r="300" spans="1:10" ht="19.5" customHeight="1">
      <c r="A300" s="1" t="s">
        <v>509</v>
      </c>
      <c r="B300" s="1" t="s">
        <v>1</v>
      </c>
      <c r="C300" s="1">
        <v>4000</v>
      </c>
      <c r="D300" s="1" t="s">
        <v>17</v>
      </c>
      <c r="E300" s="1">
        <v>68.65</v>
      </c>
      <c r="F300" s="1">
        <v>67.6</v>
      </c>
      <c r="G300" s="8">
        <f t="shared" si="37"/>
        <v>4200.0000000000455</v>
      </c>
      <c r="H300" s="24">
        <f t="shared" si="38"/>
        <v>1.0500000000000114</v>
      </c>
      <c r="I300" s="8">
        <f t="shared" si="39"/>
        <v>1.5294974508375982</v>
      </c>
      <c r="J300" s="8">
        <f t="shared" si="40"/>
        <v>4200.0000000000455</v>
      </c>
    </row>
    <row r="301" spans="1:10" ht="19.5" customHeight="1">
      <c r="A301" s="1" t="s">
        <v>510</v>
      </c>
      <c r="B301" s="1" t="s">
        <v>2</v>
      </c>
      <c r="C301" s="1">
        <v>1000</v>
      </c>
      <c r="D301" s="1" t="s">
        <v>16</v>
      </c>
      <c r="E301" s="1">
        <v>1064</v>
      </c>
      <c r="F301" s="1">
        <v>1066</v>
      </c>
      <c r="G301" s="8">
        <f t="shared" si="37"/>
        <v>2000</v>
      </c>
      <c r="H301" s="24">
        <f t="shared" si="38"/>
        <v>2</v>
      </c>
      <c r="I301" s="8">
        <f t="shared" si="39"/>
        <v>0.18796992481203006</v>
      </c>
      <c r="J301" s="8">
        <f t="shared" si="40"/>
        <v>2000</v>
      </c>
    </row>
    <row r="302" spans="1:10" ht="19.5" customHeight="1">
      <c r="A302" s="1" t="s">
        <v>511</v>
      </c>
      <c r="B302" s="1" t="s">
        <v>238</v>
      </c>
      <c r="C302" s="1">
        <v>1000</v>
      </c>
      <c r="D302" s="1" t="s">
        <v>16</v>
      </c>
      <c r="E302" s="1">
        <v>1361</v>
      </c>
      <c r="F302" s="1">
        <v>1363</v>
      </c>
      <c r="G302" s="8">
        <f t="shared" si="37"/>
        <v>2000</v>
      </c>
      <c r="H302" s="24">
        <f t="shared" si="38"/>
        <v>2</v>
      </c>
      <c r="I302" s="8">
        <f t="shared" si="39"/>
        <v>0.1469507714915503</v>
      </c>
      <c r="J302" s="8">
        <f t="shared" si="40"/>
        <v>2000</v>
      </c>
    </row>
    <row r="303" spans="1:10" ht="19.5" customHeight="1">
      <c r="A303" s="1" t="s">
        <v>512</v>
      </c>
      <c r="B303" s="1" t="s">
        <v>22</v>
      </c>
      <c r="C303" s="1">
        <v>1000</v>
      </c>
      <c r="D303" s="1" t="s">
        <v>16</v>
      </c>
      <c r="E303" s="1">
        <v>1291</v>
      </c>
      <c r="F303" s="1">
        <v>1306</v>
      </c>
      <c r="G303" s="8">
        <f t="shared" si="37"/>
        <v>15000</v>
      </c>
      <c r="H303" s="24">
        <f t="shared" si="38"/>
        <v>15</v>
      </c>
      <c r="I303" s="8">
        <f t="shared" si="39"/>
        <v>1.1618900077459333</v>
      </c>
      <c r="J303" s="8">
        <f t="shared" si="40"/>
        <v>15000</v>
      </c>
    </row>
    <row r="304" spans="1:10" ht="19.5" customHeight="1">
      <c r="A304" s="1" t="s">
        <v>513</v>
      </c>
      <c r="B304" s="1" t="s">
        <v>2</v>
      </c>
      <c r="C304" s="1">
        <v>1000</v>
      </c>
      <c r="D304" s="1" t="s">
        <v>16</v>
      </c>
      <c r="E304" s="1">
        <v>1035</v>
      </c>
      <c r="F304" s="1">
        <v>1053</v>
      </c>
      <c r="G304" s="8">
        <f t="shared" si="37"/>
        <v>18000</v>
      </c>
      <c r="H304" s="24">
        <f t="shared" si="38"/>
        <v>18</v>
      </c>
      <c r="I304" s="8">
        <f t="shared" si="39"/>
        <v>1.7391304347826086</v>
      </c>
      <c r="J304" s="8">
        <f t="shared" si="40"/>
        <v>18000</v>
      </c>
    </row>
    <row r="305" spans="1:10" ht="19.5" customHeight="1">
      <c r="A305" s="1" t="s">
        <v>513</v>
      </c>
      <c r="B305" s="1" t="s">
        <v>238</v>
      </c>
      <c r="C305" s="1">
        <v>500</v>
      </c>
      <c r="D305" s="1" t="s">
        <v>16</v>
      </c>
      <c r="E305" s="1">
        <v>1339</v>
      </c>
      <c r="F305" s="1">
        <v>1328</v>
      </c>
      <c r="G305" s="8">
        <f t="shared" si="37"/>
        <v>-5500</v>
      </c>
      <c r="H305" s="24">
        <f t="shared" si="38"/>
        <v>-11</v>
      </c>
      <c r="I305" s="8">
        <f t="shared" si="39"/>
        <v>-0.8215085884988798</v>
      </c>
      <c r="J305" s="8">
        <f t="shared" si="40"/>
        <v>-5500</v>
      </c>
    </row>
    <row r="306" spans="1:10" ht="19.5" customHeight="1">
      <c r="A306" s="1" t="s">
        <v>514</v>
      </c>
      <c r="B306" s="1" t="s">
        <v>22</v>
      </c>
      <c r="C306" s="1">
        <v>1000</v>
      </c>
      <c r="D306" s="1" t="s">
        <v>16</v>
      </c>
      <c r="E306" s="1">
        <v>1244</v>
      </c>
      <c r="F306" s="1">
        <v>1246</v>
      </c>
      <c r="G306" s="8">
        <f t="shared" si="37"/>
        <v>2000</v>
      </c>
      <c r="H306" s="24">
        <f t="shared" si="38"/>
        <v>2</v>
      </c>
      <c r="I306" s="8">
        <f t="shared" si="39"/>
        <v>0.1607717041800643</v>
      </c>
      <c r="J306" s="8">
        <f t="shared" si="40"/>
        <v>2000</v>
      </c>
    </row>
    <row r="307" spans="1:10" ht="19.5" customHeight="1">
      <c r="A307" s="1" t="s">
        <v>514</v>
      </c>
      <c r="B307" s="1" t="s">
        <v>22</v>
      </c>
      <c r="C307" s="1">
        <v>1000</v>
      </c>
      <c r="D307" s="1" t="s">
        <v>16</v>
      </c>
      <c r="E307" s="1">
        <v>1256</v>
      </c>
      <c r="F307" s="1">
        <v>1266</v>
      </c>
      <c r="G307" s="8">
        <f t="shared" si="37"/>
        <v>10000</v>
      </c>
      <c r="H307" s="24">
        <f t="shared" si="38"/>
        <v>10</v>
      </c>
      <c r="I307" s="8">
        <f t="shared" si="39"/>
        <v>0.7961783439490446</v>
      </c>
      <c r="J307" s="8">
        <f t="shared" si="40"/>
        <v>10000</v>
      </c>
    </row>
    <row r="308" spans="1:10" ht="19.5" customHeight="1">
      <c r="A308" s="1" t="s">
        <v>515</v>
      </c>
      <c r="B308" s="1" t="s">
        <v>2</v>
      </c>
      <c r="C308" s="1">
        <v>500</v>
      </c>
      <c r="D308" s="1" t="s">
        <v>16</v>
      </c>
      <c r="E308" s="1">
        <v>1125</v>
      </c>
      <c r="F308" s="1">
        <v>1117</v>
      </c>
      <c r="G308" s="8">
        <f t="shared" si="37"/>
        <v>-4000</v>
      </c>
      <c r="H308" s="24">
        <f t="shared" si="38"/>
        <v>-8</v>
      </c>
      <c r="I308" s="8">
        <f t="shared" si="39"/>
        <v>-0.7111111111111111</v>
      </c>
      <c r="J308" s="8">
        <f t="shared" si="40"/>
        <v>-4000</v>
      </c>
    </row>
    <row r="309" spans="1:10" ht="19.5" customHeight="1">
      <c r="A309" s="1" t="s">
        <v>515</v>
      </c>
      <c r="B309" s="1" t="s">
        <v>22</v>
      </c>
      <c r="C309" s="1">
        <v>1000</v>
      </c>
      <c r="D309" s="1" t="s">
        <v>16</v>
      </c>
      <c r="E309" s="1">
        <v>1275</v>
      </c>
      <c r="F309" s="1">
        <v>1277</v>
      </c>
      <c r="G309" s="8">
        <f t="shared" si="37"/>
        <v>2000</v>
      </c>
      <c r="H309" s="24">
        <f t="shared" si="38"/>
        <v>2</v>
      </c>
      <c r="I309" s="8">
        <f t="shared" si="39"/>
        <v>0.1568627450980392</v>
      </c>
      <c r="J309" s="8">
        <f t="shared" si="40"/>
        <v>2000</v>
      </c>
    </row>
    <row r="310" spans="1:10" ht="19.5" customHeight="1">
      <c r="A310" s="1" t="s">
        <v>515</v>
      </c>
      <c r="B310" s="1" t="s">
        <v>6</v>
      </c>
      <c r="C310" s="1">
        <v>500</v>
      </c>
      <c r="D310" s="1" t="s">
        <v>17</v>
      </c>
      <c r="E310" s="1">
        <v>1142</v>
      </c>
      <c r="F310" s="1">
        <v>1132</v>
      </c>
      <c r="G310" s="8">
        <f t="shared" si="37"/>
        <v>5000</v>
      </c>
      <c r="H310" s="24">
        <f t="shared" si="38"/>
        <v>10</v>
      </c>
      <c r="I310" s="8">
        <f t="shared" si="39"/>
        <v>0.8756567425569177</v>
      </c>
      <c r="J310" s="8">
        <f t="shared" si="40"/>
        <v>5000</v>
      </c>
    </row>
    <row r="311" spans="1:10" ht="19.5" customHeight="1">
      <c r="A311" s="1" t="s">
        <v>516</v>
      </c>
      <c r="B311" s="1" t="s">
        <v>3</v>
      </c>
      <c r="C311" s="1">
        <v>1000</v>
      </c>
      <c r="D311" s="1" t="s">
        <v>16</v>
      </c>
      <c r="E311" s="1">
        <v>1313</v>
      </c>
      <c r="F311" s="1">
        <v>1325</v>
      </c>
      <c r="G311" s="8">
        <f t="shared" si="37"/>
        <v>12000</v>
      </c>
      <c r="H311" s="24">
        <f t="shared" si="38"/>
        <v>12</v>
      </c>
      <c r="I311" s="8">
        <f t="shared" si="39"/>
        <v>0.913937547600914</v>
      </c>
      <c r="J311" s="8">
        <f t="shared" si="40"/>
        <v>12000</v>
      </c>
    </row>
    <row r="312" spans="1:10" ht="19.5" customHeight="1">
      <c r="A312" s="1" t="s">
        <v>517</v>
      </c>
      <c r="B312" s="1" t="s">
        <v>3</v>
      </c>
      <c r="C312" s="1">
        <v>500</v>
      </c>
      <c r="D312" s="1" t="s">
        <v>17</v>
      </c>
      <c r="E312" s="1">
        <v>1316</v>
      </c>
      <c r="F312" s="1">
        <v>1308</v>
      </c>
      <c r="G312" s="8">
        <f t="shared" si="37"/>
        <v>4000</v>
      </c>
      <c r="H312" s="24">
        <f t="shared" si="38"/>
        <v>8</v>
      </c>
      <c r="I312" s="8">
        <f t="shared" si="39"/>
        <v>0.60790273556231</v>
      </c>
      <c r="J312" s="8">
        <f t="shared" si="40"/>
        <v>4000</v>
      </c>
    </row>
    <row r="313" spans="1:10" ht="20.25" customHeight="1">
      <c r="A313" s="13"/>
      <c r="B313" s="13"/>
      <c r="C313" s="14"/>
      <c r="D313" s="13"/>
      <c r="E313" s="13"/>
      <c r="F313" s="13"/>
      <c r="G313" s="20"/>
      <c r="H313" s="25"/>
      <c r="I313" s="27" t="s">
        <v>63</v>
      </c>
      <c r="J313" s="27">
        <f>SUM(J287:J312)</f>
        <v>106049.99999999997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D4:R82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1" width="11.7109375" style="28" customWidth="1"/>
    <col min="2" max="2" width="8.421875" style="28" customWidth="1"/>
    <col min="3" max="3" width="9.140625" style="28" customWidth="1"/>
    <col min="4" max="4" width="16.00390625" style="28" customWidth="1"/>
    <col min="5" max="9" width="9.140625" style="28" customWidth="1"/>
    <col min="10" max="10" width="9.57421875" style="28" bestFit="1" customWidth="1"/>
    <col min="11" max="13" width="9.140625" style="28" customWidth="1"/>
    <col min="14" max="14" width="9.57421875" style="28" bestFit="1" customWidth="1"/>
    <col min="15" max="17" width="9.140625" style="28" customWidth="1"/>
    <col min="18" max="18" width="11.00390625" style="28" customWidth="1"/>
    <col min="19" max="19" width="13.140625" style="28" customWidth="1"/>
  </cols>
  <sheetData>
    <row r="4" spans="5:15" ht="12.75">
      <c r="E4" s="44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5:15" ht="12.75"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5:15" ht="12.75"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8" spans="4:16" ht="12.75">
      <c r="D8" s="29" t="s">
        <v>8</v>
      </c>
      <c r="E8" s="29" t="s">
        <v>241</v>
      </c>
      <c r="F8" s="30" t="s">
        <v>242</v>
      </c>
      <c r="G8" s="29" t="s">
        <v>243</v>
      </c>
      <c r="H8" s="29" t="s">
        <v>244</v>
      </c>
      <c r="I8" s="29" t="s">
        <v>245</v>
      </c>
      <c r="J8" s="29" t="s">
        <v>246</v>
      </c>
      <c r="K8" s="29" t="s">
        <v>247</v>
      </c>
      <c r="L8" s="29" t="s">
        <v>248</v>
      </c>
      <c r="M8" s="29" t="s">
        <v>249</v>
      </c>
      <c r="N8" s="29" t="s">
        <v>250</v>
      </c>
      <c r="O8" s="29" t="s">
        <v>251</v>
      </c>
      <c r="P8" s="29" t="s">
        <v>252</v>
      </c>
    </row>
    <row r="9" spans="4:16" ht="12.75">
      <c r="D9" s="31" t="s">
        <v>9</v>
      </c>
      <c r="E9" s="32">
        <f>SUM('2016'!$J$854:$J$880)</f>
        <v>123985.00000000009</v>
      </c>
      <c r="F9" s="32">
        <f>SUM('2016'!$J$822:$J$852)</f>
        <v>85850</v>
      </c>
      <c r="G9" s="32">
        <f>SUM('2016'!$J$801:$J$820)</f>
        <v>120000</v>
      </c>
      <c r="H9" s="32">
        <f>SUM('2016'!$J$788:$J$799)</f>
        <v>129605.00000000003</v>
      </c>
      <c r="I9" s="32">
        <f>SUM('2016'!$J$773:$J$786)</f>
        <v>80800</v>
      </c>
      <c r="J9" s="32">
        <f>SUM('2016'!$J$752:$J$771)</f>
        <v>85425.00000000004</v>
      </c>
      <c r="K9" s="32">
        <f>SUM('2016'!$J$720:$J$750)</f>
        <v>120250.00000000006</v>
      </c>
      <c r="L9" s="32">
        <f>SUM('2016'!$J$684:$J$718)</f>
        <v>131249.99999999988</v>
      </c>
      <c r="M9" s="32">
        <f>SUM('2016'!$J$6:$J$682)</f>
        <v>3025808.2000000007</v>
      </c>
      <c r="N9" s="32" t="e">
        <f>SUM(#REF!)</f>
        <v>#REF!</v>
      </c>
      <c r="O9" s="32" t="e">
        <f>SUM(#REF!)</f>
        <v>#REF!</v>
      </c>
      <c r="P9" s="32" t="e">
        <f>SUM(#REF!)</f>
        <v>#REF!</v>
      </c>
    </row>
    <row r="29" spans="5:15" ht="12.75">
      <c r="E29" s="44" t="s">
        <v>24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5:15" ht="12.75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5:18" ht="12.75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Q31" s="33"/>
      <c r="R31" s="34"/>
    </row>
    <row r="32" spans="17:18" ht="12.75">
      <c r="Q32" s="33"/>
      <c r="R32" s="33"/>
    </row>
    <row r="33" spans="4:16" ht="12.75">
      <c r="D33" s="29" t="s">
        <v>8</v>
      </c>
      <c r="E33" s="29" t="s">
        <v>241</v>
      </c>
      <c r="F33" s="30" t="s">
        <v>242</v>
      </c>
      <c r="G33" s="29" t="s">
        <v>243</v>
      </c>
      <c r="H33" s="29" t="s">
        <v>244</v>
      </c>
      <c r="I33" s="29" t="s">
        <v>245</v>
      </c>
      <c r="J33" s="29" t="s">
        <v>246</v>
      </c>
      <c r="K33" s="29" t="s">
        <v>247</v>
      </c>
      <c r="L33" s="29" t="s">
        <v>248</v>
      </c>
      <c r="M33" s="30" t="s">
        <v>249</v>
      </c>
      <c r="N33" s="29" t="s">
        <v>250</v>
      </c>
      <c r="O33" s="29" t="s">
        <v>251</v>
      </c>
      <c r="P33" s="29" t="s">
        <v>252</v>
      </c>
    </row>
    <row r="34" spans="4:16" ht="12.75">
      <c r="D34" s="29" t="s">
        <v>10</v>
      </c>
      <c r="E34" s="29">
        <v>60.71</v>
      </c>
      <c r="F34" s="29">
        <v>71</v>
      </c>
      <c r="G34" s="29">
        <v>71</v>
      </c>
      <c r="H34" s="29">
        <v>81</v>
      </c>
      <c r="I34" s="29">
        <v>66</v>
      </c>
      <c r="J34" s="29"/>
      <c r="K34" s="29"/>
      <c r="L34" s="29"/>
      <c r="M34" s="29"/>
      <c r="N34" s="29"/>
      <c r="O34" s="29"/>
      <c r="P34" s="29"/>
    </row>
    <row r="58" spans="5:15" ht="12.75"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5:15" ht="12.75"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5:15" ht="12.75"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80" spans="5:15" ht="12.75"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5:15" ht="12.75"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5:18" ht="12.75"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33"/>
      <c r="R82" s="34"/>
    </row>
  </sheetData>
  <sheetProtection/>
  <mergeCells count="4">
    <mergeCell ref="E4:O6"/>
    <mergeCell ref="E29:O31"/>
    <mergeCell ref="E58:O60"/>
    <mergeCell ref="E80:O8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Administrator</cp:lastModifiedBy>
  <dcterms:created xsi:type="dcterms:W3CDTF">2014-09-16T13:30:21Z</dcterms:created>
  <dcterms:modified xsi:type="dcterms:W3CDTF">2019-10-28T08:20:10Z</dcterms:modified>
  <cp:category/>
  <cp:version/>
  <cp:contentType/>
  <cp:contentStatus/>
</cp:coreProperties>
</file>